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mailmtsu-my.sharepoint.com/personal/jharring_mtsu_edu/Documents/Documents/Students/Scholarships/MTSU/"/>
    </mc:Choice>
  </mc:AlternateContent>
  <xr:revisionPtr revIDLastSave="237" documentId="8_{FADF445E-10B1-4D81-8C63-1D6CF946DFEA}" xr6:coauthVersionLast="47" xr6:coauthVersionMax="47" xr10:uidLastSave="{E361999F-946E-4A9D-9B15-1D09C6235334}"/>
  <bookViews>
    <workbookView xWindow="28680" yWindow="15" windowWidth="29040" windowHeight="15840" xr2:uid="{00690741-7A79-4A7A-BC1E-D4C940900CD8}"/>
  </bookViews>
  <sheets>
    <sheet name="All" sheetId="1" r:id="rId1"/>
    <sheet name="List of Recipients" sheetId="3" r:id="rId2"/>
    <sheet name="Alumni Day Schol." sheetId="2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3" l="1"/>
  <c r="B55" i="3"/>
  <c r="H2" i="3"/>
  <c r="H41" i="3" s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" i="3"/>
  <c r="F38" i="1" l="1"/>
  <c r="F39" i="1"/>
  <c r="B19" i="2" l="1"/>
  <c r="B20" i="2" l="1"/>
  <c r="B22" i="2" s="1"/>
  <c r="F40" i="1" l="1"/>
</calcChain>
</file>

<file path=xl/sharedStrings.xml><?xml version="1.0" encoding="utf-8"?>
<sst xmlns="http://schemas.openxmlformats.org/spreadsheetml/2006/main" count="535" uniqueCount="126">
  <si>
    <t>AAAD Outstanding Senior</t>
  </si>
  <si>
    <t>BKD Emerging Professional Scholarship</t>
  </si>
  <si>
    <t>AAAD Outstanding Junior</t>
  </si>
  <si>
    <t>Emerging Professional Scholarship</t>
  </si>
  <si>
    <t>Melissa</t>
  </si>
  <si>
    <t>Barrett</t>
  </si>
  <si>
    <t>Matthew</t>
  </si>
  <si>
    <t>AAAD Service Award</t>
  </si>
  <si>
    <t>Allyson</t>
  </si>
  <si>
    <t>Bivvins</t>
  </si>
  <si>
    <t>AAAD MAcc Scholarship</t>
  </si>
  <si>
    <t>Anna</t>
  </si>
  <si>
    <t>Johnson</t>
  </si>
  <si>
    <t>Amy</t>
  </si>
  <si>
    <t>Lin</t>
  </si>
  <si>
    <t>Mackinzie</t>
  </si>
  <si>
    <t>Pistole</t>
  </si>
  <si>
    <t>AAAD Merit Scholarship</t>
  </si>
  <si>
    <t>Ashlynn</t>
  </si>
  <si>
    <t>Morton</t>
  </si>
  <si>
    <t>Murphy</t>
  </si>
  <si>
    <t>Allie</t>
  </si>
  <si>
    <t>Kirkman</t>
  </si>
  <si>
    <t>Bill and Linda Mooningham Scholarship</t>
  </si>
  <si>
    <t>Abby</t>
  </si>
  <si>
    <t>Blackwell</t>
  </si>
  <si>
    <t>Institute of Internal Auditing Scholarship</t>
  </si>
  <si>
    <t>Determination Scholarship</t>
  </si>
  <si>
    <t>MTSU Accounting Faculty Scholarship</t>
  </si>
  <si>
    <t>Todd Ravin Scholarship</t>
  </si>
  <si>
    <t>W. Wallace Robertson Accounting Scholarship</t>
  </si>
  <si>
    <t>William J. Grasty Scholarship</t>
  </si>
  <si>
    <t>Wink Midgett Accounting Scholarship</t>
  </si>
  <si>
    <t>Yohan Abraham Scholarship</t>
  </si>
  <si>
    <t>William and Martha Richmond Scholarship</t>
  </si>
  <si>
    <t>Mariamawit</t>
  </si>
  <si>
    <t>Fekadu</t>
  </si>
  <si>
    <t>Smith</t>
  </si>
  <si>
    <t>Total Department of Accounting Scholarships</t>
  </si>
  <si>
    <t>Total JCOB and External Scholarships</t>
  </si>
  <si>
    <t>GRAND TOTAL</t>
  </si>
  <si>
    <t xml:space="preserve">2021-22 Accounting Scholarship Recipients </t>
  </si>
  <si>
    <t>Shianne</t>
  </si>
  <si>
    <t>Ashford</t>
  </si>
  <si>
    <t>Adam</t>
  </si>
  <si>
    <t>Juarez</t>
  </si>
  <si>
    <t>Caroline</t>
  </si>
  <si>
    <t>Pankey</t>
  </si>
  <si>
    <t>Guadalupe</t>
  </si>
  <si>
    <t>Bartolo</t>
  </si>
  <si>
    <t>Lesley</t>
  </si>
  <si>
    <t>Jernigan</t>
  </si>
  <si>
    <t>Erika</t>
  </si>
  <si>
    <t>Knudsen</t>
  </si>
  <si>
    <t>Abigail</t>
  </si>
  <si>
    <t>Swanson</t>
  </si>
  <si>
    <t>Delaney</t>
  </si>
  <si>
    <t>Wyatt</t>
  </si>
  <si>
    <t>Andrew</t>
  </si>
  <si>
    <t>Clark</t>
  </si>
  <si>
    <t>Arlinda</t>
  </si>
  <si>
    <t>Jaup</t>
  </si>
  <si>
    <t>Mina</t>
  </si>
  <si>
    <t>Wani</t>
  </si>
  <si>
    <t>Jeffrin</t>
  </si>
  <si>
    <t>Zachariah</t>
  </si>
  <si>
    <t>Grace</t>
  </si>
  <si>
    <t>Cierra</t>
  </si>
  <si>
    <t>Thomas</t>
  </si>
  <si>
    <t>Ciara</t>
  </si>
  <si>
    <t>Goins</t>
  </si>
  <si>
    <t>Jason</t>
  </si>
  <si>
    <t>Jennings</t>
  </si>
  <si>
    <t>PCAOB Scholarship Nominee</t>
  </si>
  <si>
    <t>BKD Outstanding Student Scholarship</t>
  </si>
  <si>
    <t>Total Alumni Day Scholarships</t>
  </si>
  <si>
    <t>Crawford</t>
  </si>
  <si>
    <t>Jollay</t>
  </si>
  <si>
    <t>Aaron</t>
  </si>
  <si>
    <t>Ethan</t>
  </si>
  <si>
    <t>Tucker</t>
  </si>
  <si>
    <t xml:space="preserve">2022-23 Accounting Scholarship Recipients </t>
  </si>
  <si>
    <t>Delany</t>
  </si>
  <si>
    <t>Mullins</t>
  </si>
  <si>
    <t>Kailey</t>
  </si>
  <si>
    <t>Quin</t>
  </si>
  <si>
    <t>Poitier</t>
  </si>
  <si>
    <t>Nathan</t>
  </si>
  <si>
    <t>Phillips</t>
  </si>
  <si>
    <t>Camrin</t>
  </si>
  <si>
    <t>Owens</t>
  </si>
  <si>
    <t>Morgan</t>
  </si>
  <si>
    <t>Henley</t>
  </si>
  <si>
    <t>Toporowski</t>
  </si>
  <si>
    <t>Emily</t>
  </si>
  <si>
    <t>Holly</t>
  </si>
  <si>
    <t>Rumi</t>
  </si>
  <si>
    <t>Neha</t>
  </si>
  <si>
    <t>Patel</t>
  </si>
  <si>
    <t>Inoue</t>
  </si>
  <si>
    <t>Batres-Chavarria</t>
  </si>
  <si>
    <t>Aletha</t>
  </si>
  <si>
    <t>Olidia</t>
  </si>
  <si>
    <t>Guevara</t>
  </si>
  <si>
    <t>Soo Bin</t>
  </si>
  <si>
    <t>Park</t>
  </si>
  <si>
    <t>Brewer</t>
  </si>
  <si>
    <t>Shelbi</t>
  </si>
  <si>
    <t>Allison</t>
  </si>
  <si>
    <t>Barner</t>
  </si>
  <si>
    <t>Issac</t>
  </si>
  <si>
    <t>Callaway</t>
  </si>
  <si>
    <t>Vanessa</t>
  </si>
  <si>
    <t>Camarena-Martinez</t>
  </si>
  <si>
    <t>Gold</t>
  </si>
  <si>
    <t>Megan</t>
  </si>
  <si>
    <t>Caleb</t>
  </si>
  <si>
    <t>Waldie</t>
  </si>
  <si>
    <t>Yudia</t>
  </si>
  <si>
    <t>Yasuta</t>
  </si>
  <si>
    <t>Lauren</t>
  </si>
  <si>
    <t>Caldwell</t>
  </si>
  <si>
    <t>Priya</t>
  </si>
  <si>
    <t>Herrin</t>
  </si>
  <si>
    <t>McKee</t>
  </si>
  <si>
    <t>Not invited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</si>
</sst>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164" fontId="2" fillId="2" borderId="0" xfId="1" applyNumberFormat="1" applyFont="1" applyFill="1"/>
    <xf numFmtId="165" fontId="2" fillId="2" borderId="0" xfId="2" applyNumberFormat="1" applyFont="1" applyFill="1"/>
    <xf numFmtId="164" fontId="2" fillId="0" borderId="0" xfId="1" applyNumberFormat="1" applyFont="1" applyFill="1"/>
    <xf numFmtId="164" fontId="2" fillId="3" borderId="0" xfId="1" applyNumberFormat="1" applyFont="1" applyFill="1"/>
    <xf numFmtId="165" fontId="2" fillId="3" borderId="0" xfId="2" applyNumberFormat="1" applyFont="1" applyFill="1"/>
    <xf numFmtId="0" fontId="2" fillId="0" borderId="0" xfId="0" applyFont="1" applyFill="1"/>
    <xf numFmtId="0" fontId="2" fillId="2" borderId="0" xfId="0" applyFont="1" applyFill="1"/>
    <xf numFmtId="164" fontId="2" fillId="4" borderId="0" xfId="1" applyNumberFormat="1" applyFont="1" applyFill="1"/>
    <xf numFmtId="165" fontId="2" fillId="4" borderId="0" xfId="2" applyNumberFormat="1" applyFont="1" applyFill="1"/>
    <xf numFmtId="164" fontId="2" fillId="5" borderId="0" xfId="1" applyNumberFormat="1" applyFont="1" applyFill="1"/>
    <xf numFmtId="165" fontId="2" fillId="5" borderId="0" xfId="2" applyNumberFormat="1" applyFont="1" applyFill="1"/>
    <xf numFmtId="165" fontId="2" fillId="6" borderId="0" xfId="2" applyNumberFormat="1" applyFont="1" applyFill="1"/>
    <xf numFmtId="0" fontId="2" fillId="6" borderId="0" xfId="0" applyFont="1" applyFill="1"/>
    <xf numFmtId="0" fontId="2" fillId="0" borderId="0" xfId="0" applyFont="1" applyFill="1" applyAlignment="1">
      <alignment horizontal="left"/>
    </xf>
    <xf numFmtId="164" fontId="2" fillId="7" borderId="0" xfId="1" applyNumberFormat="1" applyFont="1" applyFill="1" applyAlignment="1">
      <alignment wrapText="1"/>
    </xf>
    <xf numFmtId="165" fontId="2" fillId="7" borderId="0" xfId="2" applyNumberFormat="1" applyFont="1" applyFill="1"/>
    <xf numFmtId="164" fontId="2" fillId="7" borderId="0" xfId="1" applyNumberFormat="1" applyFont="1" applyFill="1"/>
    <xf numFmtId="0" fontId="2" fillId="7" borderId="0" xfId="0" applyFont="1" applyFill="1"/>
    <xf numFmtId="164" fontId="3" fillId="0" borderId="0" xfId="1" applyNumberFormat="1" applyFont="1" applyFill="1"/>
    <xf numFmtId="164" fontId="3" fillId="7" borderId="0" xfId="1" applyNumberFormat="1" applyFont="1" applyFill="1" applyAlignment="1">
      <alignment wrapText="1"/>
    </xf>
    <xf numFmtId="165" fontId="3" fillId="7" borderId="0" xfId="2" applyNumberFormat="1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/>
    <xf numFmtId="165" fontId="5" fillId="0" borderId="0" xfId="0" applyNumberFormat="1" applyFont="1" applyFill="1"/>
    <xf numFmtId="165" fontId="4" fillId="0" borderId="0" xfId="2" applyNumberFormat="1" applyFont="1" applyFill="1"/>
    <xf numFmtId="165" fontId="2" fillId="0" borderId="0" xfId="2" applyNumberFormat="1" applyFont="1" applyFill="1"/>
    <xf numFmtId="0" fontId="6" fillId="0" borderId="0" xfId="0" applyFont="1" applyFill="1"/>
    <xf numFmtId="0" fontId="2" fillId="0" borderId="0" xfId="0" applyFont="1" applyFill="1" applyBorder="1"/>
    <xf numFmtId="165" fontId="7" fillId="0" borderId="0" xfId="2" applyNumberFormat="1" applyFont="1" applyFill="1"/>
    <xf numFmtId="0" fontId="2" fillId="0" borderId="2" xfId="0" applyFont="1" applyFill="1" applyBorder="1"/>
    <xf numFmtId="0" fontId="2" fillId="0" borderId="1" xfId="0" applyFont="1" applyFill="1" applyBorder="1"/>
    <xf numFmtId="165" fontId="2" fillId="0" borderId="0" xfId="0" applyNumberFormat="1" applyFont="1" applyFill="1"/>
    <xf numFmtId="0" fontId="0" fillId="0" borderId="0" xfId="0" applyFill="1"/>
    <xf numFmtId="164" fontId="2" fillId="0" borderId="2" xfId="1" applyNumberFormat="1" applyFont="1" applyFill="1" applyBorder="1"/>
    <xf numFmtId="44" fontId="0" fillId="0" borderId="0" xfId="2" applyFont="1" applyFill="1"/>
    <xf numFmtId="44" fontId="2" fillId="0" borderId="0" xfId="2" applyFont="1" applyFill="1"/>
    <xf numFmtId="44" fontId="2" fillId="0" borderId="2" xfId="2" applyFont="1" applyFill="1" applyBorder="1"/>
    <xf numFmtId="44" fontId="2" fillId="0" borderId="0" xfId="2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164" fontId="2" fillId="0" borderId="0" xfId="1" applyNumberFormat="1" applyFont="1" applyFill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165" fontId="3" fillId="0" borderId="0" xfId="2" applyNumberFormat="1" applyFont="1" applyFill="1"/>
    <xf numFmtId="164" fontId="3" fillId="0" borderId="0" xfId="1" applyNumberFormat="1" applyFont="1" applyFill="1" applyAlignment="1">
      <alignment wrapText="1"/>
    </xf>
    <xf numFmtId="165" fontId="0" fillId="0" borderId="0" xfId="0" applyNumberFormat="1" applyFill="1"/>
    <xf numFmtId="164" fontId="2" fillId="6" borderId="0" xfId="1" applyNumberFormat="1" applyFont="1" applyFill="1"/>
    <xf numFmtId="44" fontId="2" fillId="0" borderId="2" xfId="2" applyNumberFormat="1" applyFont="1" applyFill="1" applyBorder="1"/>
    <xf numFmtId="0" fontId="2" fillId="3" borderId="0" xfId="0" applyFont="1" applyFill="1"/>
    <xf numFmtId="165" fontId="2" fillId="0" borderId="2" xfId="2" applyNumberFormat="1" applyFont="1" applyFill="1" applyBorder="1"/>
    <xf numFmtId="165" fontId="2" fillId="6" borderId="2" xfId="2" applyNumberFormat="1" applyFont="1" applyFill="1" applyBorder="1"/>
    <xf numFmtId="0" fontId="2" fillId="6" borderId="2" xfId="0" applyFont="1" applyFill="1" applyBorder="1"/>
    <xf numFmtId="0" fontId="2" fillId="6" borderId="1" xfId="0" applyFont="1" applyFill="1" applyBorder="1"/>
    <xf numFmtId="164" fontId="2" fillId="2" borderId="0" xfId="1" applyNumberFormat="1" applyFont="1" applyFill="1" applyAlignment="1"/>
    <xf numFmtId="0" fontId="2" fillId="2" borderId="0" xfId="0" applyFont="1" applyFill="1" applyAlignment="1"/>
    <xf numFmtId="164" fontId="2" fillId="4" borderId="0" xfId="1" applyNumberFormat="1" applyFont="1" applyFill="1" applyAlignment="1"/>
    <xf numFmtId="164" fontId="2" fillId="5" borderId="0" xfId="1" applyNumberFormat="1" applyFont="1" applyFill="1" applyAlignment="1"/>
    <xf numFmtId="0" fontId="2" fillId="5" borderId="0" xfId="0" applyFont="1" applyFill="1" applyAlignment="1"/>
    <xf numFmtId="164" fontId="2" fillId="7" borderId="0" xfId="1" applyNumberFormat="1" applyFont="1" applyFill="1" applyAlignment="1"/>
    <xf numFmtId="0" fontId="2" fillId="7" borderId="0" xfId="0" applyFont="1" applyFill="1" applyAlignment="1"/>
    <xf numFmtId="164" fontId="3" fillId="7" borderId="0" xfId="1" applyNumberFormat="1" applyFont="1" applyFill="1" applyAlignment="1"/>
    <xf numFmtId="164" fontId="2" fillId="0" borderId="0" xfId="1" applyNumberFormat="1" applyFont="1" applyFill="1" applyAlignment="1"/>
    <xf numFmtId="0" fontId="2" fillId="0" borderId="0" xfId="0" applyFont="1" applyFill="1" applyAlignment="1"/>
    <xf numFmtId="164" fontId="3" fillId="0" borderId="0" xfId="1" applyNumberFormat="1" applyFont="1" applyFill="1" applyAlignment="1"/>
    <xf numFmtId="0" fontId="2" fillId="0" borderId="0" xfId="0" applyFont="1" applyFill="1" applyBorder="1" applyAlignment="1"/>
    <xf numFmtId="164" fontId="3" fillId="0" borderId="2" xfId="1" applyNumberFormat="1" applyFont="1" applyFill="1" applyBorder="1"/>
    <xf numFmtId="164" fontId="3" fillId="0" borderId="2" xfId="1" applyNumberFormat="1" applyFont="1" applyFill="1" applyBorder="1" applyAlignment="1">
      <alignment wrapText="1"/>
    </xf>
    <xf numFmtId="44" fontId="3" fillId="0" borderId="2" xfId="2" applyFont="1" applyFill="1" applyBorder="1"/>
    <xf numFmtId="165" fontId="2" fillId="0" borderId="0" xfId="2" applyNumberFormat="1" applyFont="1" applyFill="1" applyBorder="1"/>
    <xf numFmtId="165" fontId="2" fillId="0" borderId="1" xfId="2" applyNumberFormat="1" applyFont="1" applyFill="1" applyBorder="1"/>
    <xf numFmtId="165" fontId="3" fillId="0" borderId="1" xfId="2" applyNumberFormat="1" applyFont="1" applyFill="1" applyBorder="1"/>
    <xf numFmtId="165" fontId="0" fillId="0" borderId="0" xfId="2" applyNumberFormat="1" applyFont="1" applyFill="1"/>
    <xf numFmtId="165" fontId="2" fillId="2" borderId="0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CCFF"/>
      <color rgb="FF00FF99"/>
      <color rgb="FF0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06A1-DA73-4D87-BED7-B143B1841E0B}">
  <sheetPr>
    <pageSetUpPr fitToPage="1"/>
  </sheetPr>
  <dimension ref="A1:L40"/>
  <sheetViews>
    <sheetView tabSelected="1" zoomScaleNormal="100" workbookViewId="0">
      <selection activeCell="F2" sqref="F2:I18"/>
    </sheetView>
  </sheetViews>
  <sheetFormatPr defaultRowHeight="18.75" x14ac:dyDescent="0.3"/>
  <cols>
    <col min="1" max="1" width="54.5703125" style="6" customWidth="1"/>
    <col min="2" max="2" width="13.140625" style="27" customWidth="1"/>
    <col min="3" max="3" width="16" style="6" customWidth="1"/>
    <col min="4" max="4" width="22.5703125" style="6" customWidth="1"/>
    <col min="5" max="5" width="5.85546875" style="6" customWidth="1"/>
    <col min="6" max="6" width="46.7109375" style="6" customWidth="1"/>
    <col min="7" max="7" width="16" style="6" bestFit="1" customWidth="1"/>
    <col min="8" max="8" width="16.85546875" style="6" bestFit="1" customWidth="1"/>
    <col min="9" max="9" width="18.85546875" style="6" bestFit="1" customWidth="1"/>
    <col min="10" max="10" width="12.28515625" style="6" bestFit="1" customWidth="1"/>
    <col min="11" max="11" width="16.140625" style="6" bestFit="1" customWidth="1"/>
    <col min="12" max="12" width="24.42578125" style="6" bestFit="1" customWidth="1"/>
    <col min="13" max="16384" width="9.140625" style="6"/>
  </cols>
  <sheetData>
    <row r="1" spans="1:11" ht="26.25" x14ac:dyDescent="0.4">
      <c r="D1" s="28" t="s">
        <v>81</v>
      </c>
    </row>
    <row r="2" spans="1:11" x14ac:dyDescent="0.3">
      <c r="A2" s="1" t="s">
        <v>0</v>
      </c>
      <c r="B2" s="2">
        <v>1500</v>
      </c>
      <c r="C2" s="54" t="s">
        <v>82</v>
      </c>
      <c r="D2" s="54" t="s">
        <v>57</v>
      </c>
      <c r="E2" s="3"/>
      <c r="F2" s="4" t="s">
        <v>3</v>
      </c>
      <c r="G2" s="5">
        <v>500</v>
      </c>
      <c r="H2" s="4" t="s">
        <v>108</v>
      </c>
      <c r="I2" s="4" t="s">
        <v>109</v>
      </c>
    </row>
    <row r="3" spans="1:11" x14ac:dyDescent="0.3">
      <c r="A3" s="1" t="s">
        <v>2</v>
      </c>
      <c r="B3" s="2">
        <v>1500</v>
      </c>
      <c r="C3" s="55" t="s">
        <v>58</v>
      </c>
      <c r="D3" s="55" t="s">
        <v>59</v>
      </c>
      <c r="E3" s="3"/>
      <c r="F3" s="4" t="s">
        <v>3</v>
      </c>
      <c r="G3" s="5">
        <v>500</v>
      </c>
      <c r="H3" s="4" t="s">
        <v>107</v>
      </c>
      <c r="I3" s="4" t="s">
        <v>106</v>
      </c>
    </row>
    <row r="4" spans="1:11" x14ac:dyDescent="0.3">
      <c r="A4" s="1" t="s">
        <v>7</v>
      </c>
      <c r="B4" s="2">
        <v>1000</v>
      </c>
      <c r="C4" s="54" t="s">
        <v>6</v>
      </c>
      <c r="D4" s="54" t="s">
        <v>83</v>
      </c>
      <c r="E4" s="3"/>
      <c r="F4" s="4" t="s">
        <v>3</v>
      </c>
      <c r="G4" s="5">
        <v>500</v>
      </c>
      <c r="H4" s="4" t="s">
        <v>110</v>
      </c>
      <c r="I4" s="4" t="s">
        <v>111</v>
      </c>
    </row>
    <row r="5" spans="1:11" x14ac:dyDescent="0.3">
      <c r="A5" s="8" t="s">
        <v>10</v>
      </c>
      <c r="B5" s="9">
        <v>1000</v>
      </c>
      <c r="C5" s="56" t="s">
        <v>84</v>
      </c>
      <c r="D5" s="56" t="s">
        <v>123</v>
      </c>
      <c r="E5" s="3"/>
      <c r="F5" s="4" t="s">
        <v>3</v>
      </c>
      <c r="G5" s="5">
        <v>500</v>
      </c>
      <c r="H5" s="4" t="s">
        <v>112</v>
      </c>
      <c r="I5" s="4" t="s">
        <v>113</v>
      </c>
    </row>
    <row r="6" spans="1:11" x14ac:dyDescent="0.3">
      <c r="A6" s="8" t="s">
        <v>10</v>
      </c>
      <c r="B6" s="9">
        <v>1000</v>
      </c>
      <c r="C6" s="56" t="s">
        <v>50</v>
      </c>
      <c r="D6" s="56" t="s">
        <v>51</v>
      </c>
      <c r="E6" s="3"/>
      <c r="F6" s="4" t="s">
        <v>3</v>
      </c>
      <c r="G6" s="5">
        <v>500</v>
      </c>
      <c r="H6" s="4" t="s">
        <v>58</v>
      </c>
      <c r="I6" s="4" t="s">
        <v>114</v>
      </c>
    </row>
    <row r="7" spans="1:11" x14ac:dyDescent="0.3">
      <c r="A7" s="8" t="s">
        <v>10</v>
      </c>
      <c r="B7" s="9">
        <v>1000</v>
      </c>
      <c r="C7" s="56" t="s">
        <v>13</v>
      </c>
      <c r="D7" s="56" t="s">
        <v>14</v>
      </c>
      <c r="E7" s="3"/>
      <c r="F7" s="4" t="s">
        <v>3</v>
      </c>
      <c r="G7" s="5">
        <v>500</v>
      </c>
      <c r="H7" s="49" t="s">
        <v>102</v>
      </c>
      <c r="I7" s="49" t="s">
        <v>103</v>
      </c>
    </row>
    <row r="8" spans="1:11" x14ac:dyDescent="0.3">
      <c r="A8" s="8" t="s">
        <v>10</v>
      </c>
      <c r="B8" s="9">
        <v>1000</v>
      </c>
      <c r="C8" s="56" t="s">
        <v>87</v>
      </c>
      <c r="D8" s="56" t="s">
        <v>88</v>
      </c>
      <c r="E8" s="3"/>
      <c r="F8" s="4" t="s">
        <v>3</v>
      </c>
      <c r="G8" s="5">
        <v>500</v>
      </c>
      <c r="H8" s="49" t="s">
        <v>96</v>
      </c>
      <c r="I8" s="49" t="s">
        <v>99</v>
      </c>
    </row>
    <row r="9" spans="1:11" x14ac:dyDescent="0.3">
      <c r="A9" s="8" t="s">
        <v>10</v>
      </c>
      <c r="B9" s="9">
        <v>1000</v>
      </c>
      <c r="C9" s="56" t="s">
        <v>85</v>
      </c>
      <c r="D9" s="56" t="s">
        <v>86</v>
      </c>
      <c r="E9" s="3"/>
      <c r="F9" s="4" t="s">
        <v>3</v>
      </c>
      <c r="G9" s="5">
        <v>500</v>
      </c>
      <c r="H9" s="49" t="s">
        <v>115</v>
      </c>
      <c r="I9" s="49" t="s">
        <v>124</v>
      </c>
    </row>
    <row r="10" spans="1:11" x14ac:dyDescent="0.3">
      <c r="A10" s="10" t="s">
        <v>17</v>
      </c>
      <c r="B10" s="11">
        <v>500</v>
      </c>
      <c r="C10" s="57" t="s">
        <v>35</v>
      </c>
      <c r="D10" s="57" t="s">
        <v>36</v>
      </c>
      <c r="E10" s="3"/>
      <c r="F10" s="4" t="s">
        <v>3</v>
      </c>
      <c r="G10" s="5">
        <v>500</v>
      </c>
      <c r="H10" s="49" t="s">
        <v>104</v>
      </c>
      <c r="I10" s="49" t="s">
        <v>105</v>
      </c>
    </row>
    <row r="11" spans="1:11" x14ac:dyDescent="0.3">
      <c r="A11" s="10" t="s">
        <v>17</v>
      </c>
      <c r="B11" s="11">
        <v>500</v>
      </c>
      <c r="C11" s="57" t="s">
        <v>71</v>
      </c>
      <c r="D11" s="57" t="s">
        <v>72</v>
      </c>
      <c r="E11" s="3"/>
      <c r="F11" s="4" t="s">
        <v>3</v>
      </c>
      <c r="G11" s="5">
        <v>500</v>
      </c>
      <c r="H11" s="49" t="s">
        <v>97</v>
      </c>
      <c r="I11" s="49" t="s">
        <v>98</v>
      </c>
    </row>
    <row r="12" spans="1:11" x14ac:dyDescent="0.3">
      <c r="A12" s="10" t="s">
        <v>17</v>
      </c>
      <c r="B12" s="11">
        <v>500</v>
      </c>
      <c r="C12" s="57" t="s">
        <v>21</v>
      </c>
      <c r="D12" s="57" t="s">
        <v>22</v>
      </c>
      <c r="E12" s="3"/>
      <c r="F12" s="4" t="s">
        <v>3</v>
      </c>
      <c r="G12" s="5">
        <v>500</v>
      </c>
      <c r="H12" s="49" t="s">
        <v>116</v>
      </c>
      <c r="I12" s="49" t="s">
        <v>117</v>
      </c>
    </row>
    <row r="13" spans="1:11" x14ac:dyDescent="0.3">
      <c r="A13" s="10" t="s">
        <v>17</v>
      </c>
      <c r="B13" s="11">
        <v>500</v>
      </c>
      <c r="C13" s="58" t="s">
        <v>89</v>
      </c>
      <c r="D13" s="58" t="s">
        <v>90</v>
      </c>
      <c r="E13" s="3"/>
      <c r="F13" s="4" t="s">
        <v>3</v>
      </c>
      <c r="G13" s="5">
        <v>500</v>
      </c>
      <c r="H13" s="49" t="s">
        <v>118</v>
      </c>
      <c r="I13" s="49" t="s">
        <v>119</v>
      </c>
    </row>
    <row r="14" spans="1:11" x14ac:dyDescent="0.3">
      <c r="A14" s="10" t="s">
        <v>17</v>
      </c>
      <c r="B14" s="11">
        <v>500</v>
      </c>
      <c r="C14" s="57" t="s">
        <v>54</v>
      </c>
      <c r="D14" s="57" t="s">
        <v>55</v>
      </c>
      <c r="E14" s="3"/>
      <c r="F14" s="13" t="s">
        <v>26</v>
      </c>
      <c r="G14" s="51">
        <v>375</v>
      </c>
      <c r="H14" s="13" t="s">
        <v>120</v>
      </c>
      <c r="I14" s="13" t="s">
        <v>121</v>
      </c>
      <c r="K14" s="33"/>
    </row>
    <row r="15" spans="1:11" x14ac:dyDescent="0.3">
      <c r="A15" s="15" t="s">
        <v>23</v>
      </c>
      <c r="B15" s="16">
        <v>2000</v>
      </c>
      <c r="C15" s="59" t="s">
        <v>95</v>
      </c>
      <c r="D15" s="59" t="s">
        <v>100</v>
      </c>
      <c r="E15" s="3"/>
      <c r="F15" s="13" t="s">
        <v>26</v>
      </c>
      <c r="G15" s="12">
        <v>375</v>
      </c>
      <c r="H15" s="52" t="s">
        <v>35</v>
      </c>
      <c r="I15" s="53" t="s">
        <v>36</v>
      </c>
    </row>
    <row r="16" spans="1:11" x14ac:dyDescent="0.3">
      <c r="A16" s="15" t="s">
        <v>23</v>
      </c>
      <c r="B16" s="16">
        <v>2000</v>
      </c>
      <c r="C16" s="59" t="s">
        <v>24</v>
      </c>
      <c r="D16" s="59" t="s">
        <v>25</v>
      </c>
      <c r="E16" s="3"/>
      <c r="F16" s="13" t="s">
        <v>26</v>
      </c>
      <c r="G16" s="12">
        <v>375</v>
      </c>
      <c r="H16" s="13" t="s">
        <v>13</v>
      </c>
      <c r="I16" s="13" t="s">
        <v>14</v>
      </c>
    </row>
    <row r="17" spans="1:12" x14ac:dyDescent="0.3">
      <c r="A17" s="15" t="s">
        <v>23</v>
      </c>
      <c r="B17" s="16">
        <v>2000</v>
      </c>
      <c r="C17" s="59" t="s">
        <v>96</v>
      </c>
      <c r="D17" s="59" t="s">
        <v>99</v>
      </c>
      <c r="E17" s="3"/>
      <c r="F17" s="13" t="s">
        <v>26</v>
      </c>
      <c r="G17" s="12">
        <v>375</v>
      </c>
      <c r="H17" s="13" t="s">
        <v>122</v>
      </c>
      <c r="I17" s="13" t="s">
        <v>98</v>
      </c>
      <c r="L17" s="3"/>
    </row>
    <row r="18" spans="1:12" x14ac:dyDescent="0.3">
      <c r="A18" s="15" t="s">
        <v>23</v>
      </c>
      <c r="B18" s="16">
        <v>2000</v>
      </c>
      <c r="C18" s="60" t="s">
        <v>60</v>
      </c>
      <c r="D18" s="60" t="s">
        <v>61</v>
      </c>
      <c r="E18" s="3"/>
      <c r="F18" s="13" t="s">
        <v>73</v>
      </c>
      <c r="G18" s="12">
        <v>10000</v>
      </c>
      <c r="H18" s="47" t="s">
        <v>35</v>
      </c>
      <c r="I18" s="47" t="s">
        <v>36</v>
      </c>
      <c r="L18" s="3"/>
    </row>
    <row r="19" spans="1:12" x14ac:dyDescent="0.3">
      <c r="A19" s="15" t="s">
        <v>23</v>
      </c>
      <c r="B19" s="16">
        <v>2000</v>
      </c>
      <c r="C19" s="59" t="s">
        <v>78</v>
      </c>
      <c r="D19" s="59" t="s">
        <v>77</v>
      </c>
      <c r="E19" s="3"/>
      <c r="L19" s="3"/>
    </row>
    <row r="20" spans="1:12" x14ac:dyDescent="0.3">
      <c r="A20" s="15" t="s">
        <v>23</v>
      </c>
      <c r="B20" s="16">
        <v>2000</v>
      </c>
      <c r="C20" s="59" t="s">
        <v>97</v>
      </c>
      <c r="D20" s="59" t="s">
        <v>98</v>
      </c>
      <c r="E20" s="3"/>
      <c r="L20" s="3"/>
    </row>
    <row r="21" spans="1:12" x14ac:dyDescent="0.3">
      <c r="A21" s="15" t="s">
        <v>23</v>
      </c>
      <c r="B21" s="16">
        <v>2000</v>
      </c>
      <c r="C21" s="60" t="s">
        <v>62</v>
      </c>
      <c r="D21" s="60" t="s">
        <v>63</v>
      </c>
      <c r="E21" s="3"/>
      <c r="G21" s="27"/>
      <c r="H21" s="3"/>
      <c r="I21" s="3"/>
      <c r="L21" s="3"/>
    </row>
    <row r="22" spans="1:12" x14ac:dyDescent="0.3">
      <c r="A22" s="15" t="s">
        <v>23</v>
      </c>
      <c r="B22" s="16">
        <v>2000</v>
      </c>
      <c r="C22" s="60" t="s">
        <v>64</v>
      </c>
      <c r="D22" s="60" t="s">
        <v>65</v>
      </c>
      <c r="E22" s="3"/>
      <c r="G22" s="27"/>
      <c r="H22" s="3"/>
      <c r="I22" s="3"/>
      <c r="L22" s="3"/>
    </row>
    <row r="23" spans="1:12" x14ac:dyDescent="0.3">
      <c r="A23" s="18" t="s">
        <v>74</v>
      </c>
      <c r="B23" s="16">
        <v>750</v>
      </c>
      <c r="C23" s="60" t="s">
        <v>91</v>
      </c>
      <c r="D23" s="60" t="s">
        <v>92</v>
      </c>
      <c r="E23" s="3"/>
      <c r="L23" s="3"/>
    </row>
    <row r="24" spans="1:12" x14ac:dyDescent="0.3">
      <c r="A24" s="18" t="s">
        <v>74</v>
      </c>
      <c r="B24" s="16">
        <v>750</v>
      </c>
      <c r="C24" s="60" t="s">
        <v>94</v>
      </c>
      <c r="D24" s="60" t="s">
        <v>93</v>
      </c>
      <c r="E24" s="3"/>
      <c r="L24" s="3"/>
    </row>
    <row r="25" spans="1:12" x14ac:dyDescent="0.3">
      <c r="A25" s="17" t="s">
        <v>27</v>
      </c>
      <c r="B25" s="16">
        <v>500</v>
      </c>
      <c r="C25" s="60" t="s">
        <v>85</v>
      </c>
      <c r="D25" s="60" t="s">
        <v>86</v>
      </c>
      <c r="E25" s="3"/>
      <c r="L25" s="3"/>
    </row>
    <row r="26" spans="1:12" x14ac:dyDescent="0.3">
      <c r="A26" s="15" t="s">
        <v>28</v>
      </c>
      <c r="B26" s="16">
        <v>300</v>
      </c>
      <c r="C26" s="59" t="s">
        <v>62</v>
      </c>
      <c r="D26" s="59" t="s">
        <v>63</v>
      </c>
      <c r="E26" s="3"/>
      <c r="F26" s="31"/>
      <c r="G26" s="48"/>
      <c r="H26" s="31"/>
      <c r="I26" s="32"/>
      <c r="L26" s="3"/>
    </row>
    <row r="27" spans="1:12" x14ac:dyDescent="0.3">
      <c r="A27" s="15" t="s">
        <v>29</v>
      </c>
      <c r="B27" s="16">
        <v>1000</v>
      </c>
      <c r="C27" s="59" t="s">
        <v>35</v>
      </c>
      <c r="D27" s="59" t="s">
        <v>36</v>
      </c>
      <c r="E27" s="3"/>
      <c r="F27" s="31"/>
      <c r="G27" s="48"/>
      <c r="H27" s="31"/>
      <c r="I27" s="32"/>
      <c r="L27" s="19"/>
    </row>
    <row r="28" spans="1:12" x14ac:dyDescent="0.3">
      <c r="A28" s="15" t="s">
        <v>30</v>
      </c>
      <c r="B28" s="16">
        <v>2500</v>
      </c>
      <c r="C28" s="59" t="s">
        <v>58</v>
      </c>
      <c r="D28" s="59" t="s">
        <v>59</v>
      </c>
      <c r="E28" s="3"/>
      <c r="F28" s="31"/>
      <c r="G28" s="48"/>
      <c r="H28" s="31"/>
      <c r="I28" s="32"/>
    </row>
    <row r="29" spans="1:12" x14ac:dyDescent="0.3">
      <c r="A29" s="15" t="s">
        <v>30</v>
      </c>
      <c r="B29" s="16">
        <v>2500</v>
      </c>
      <c r="C29" s="59" t="s">
        <v>101</v>
      </c>
      <c r="D29" s="59" t="s">
        <v>76</v>
      </c>
      <c r="E29" s="3"/>
      <c r="F29" s="31"/>
      <c r="G29" s="48"/>
      <c r="H29" s="31"/>
      <c r="I29" s="32"/>
      <c r="L29" s="3"/>
    </row>
    <row r="30" spans="1:12" x14ac:dyDescent="0.3">
      <c r="A30" s="17" t="s">
        <v>31</v>
      </c>
      <c r="B30" s="16">
        <v>1000</v>
      </c>
      <c r="C30" s="59" t="s">
        <v>21</v>
      </c>
      <c r="D30" s="59" t="s">
        <v>22</v>
      </c>
      <c r="E30" s="3"/>
      <c r="F30" s="31"/>
      <c r="G30" s="48"/>
      <c r="H30" s="31"/>
      <c r="I30" s="32"/>
      <c r="L30" s="3"/>
    </row>
    <row r="31" spans="1:12" x14ac:dyDescent="0.3">
      <c r="A31" s="18" t="s">
        <v>34</v>
      </c>
      <c r="B31" s="16">
        <v>2500</v>
      </c>
      <c r="C31" s="60" t="s">
        <v>102</v>
      </c>
      <c r="D31" s="60" t="s">
        <v>103</v>
      </c>
      <c r="E31" s="3"/>
      <c r="H31" s="31"/>
      <c r="I31" s="32"/>
    </row>
    <row r="32" spans="1:12" x14ac:dyDescent="0.3">
      <c r="A32" s="18" t="s">
        <v>34</v>
      </c>
      <c r="B32" s="16">
        <v>2500</v>
      </c>
      <c r="C32" s="60" t="s">
        <v>104</v>
      </c>
      <c r="D32" s="60" t="s">
        <v>105</v>
      </c>
      <c r="E32" s="3"/>
      <c r="F32" s="31"/>
      <c r="G32" s="48"/>
      <c r="H32" s="31"/>
      <c r="I32" s="32"/>
    </row>
    <row r="33" spans="1:12" x14ac:dyDescent="0.3">
      <c r="A33" s="17" t="s">
        <v>32</v>
      </c>
      <c r="B33" s="16">
        <v>5000</v>
      </c>
      <c r="C33" s="59" t="s">
        <v>69</v>
      </c>
      <c r="D33" s="59" t="s">
        <v>70</v>
      </c>
      <c r="E33" s="3"/>
      <c r="F33" s="31"/>
      <c r="G33" s="48"/>
      <c r="H33" s="31"/>
      <c r="I33" s="32"/>
      <c r="L33" s="3"/>
    </row>
    <row r="34" spans="1:12" x14ac:dyDescent="0.3">
      <c r="A34" s="15" t="s">
        <v>32</v>
      </c>
      <c r="B34" s="16">
        <v>5000</v>
      </c>
      <c r="C34" s="59" t="s">
        <v>67</v>
      </c>
      <c r="D34" s="59" t="s">
        <v>68</v>
      </c>
      <c r="E34" s="3"/>
      <c r="F34" s="31"/>
      <c r="G34" s="48"/>
      <c r="H34" s="31"/>
      <c r="I34" s="32"/>
      <c r="L34" s="3"/>
    </row>
    <row r="35" spans="1:12" x14ac:dyDescent="0.3">
      <c r="A35" s="20" t="s">
        <v>33</v>
      </c>
      <c r="B35" s="16">
        <v>5000</v>
      </c>
      <c r="C35" s="59" t="s">
        <v>106</v>
      </c>
      <c r="D35" s="59" t="s">
        <v>107</v>
      </c>
      <c r="E35" s="3"/>
      <c r="K35" s="3"/>
      <c r="L35" s="3"/>
    </row>
    <row r="36" spans="1:12" x14ac:dyDescent="0.3">
      <c r="A36" s="20" t="s">
        <v>33</v>
      </c>
      <c r="B36" s="21">
        <v>5000</v>
      </c>
      <c r="C36" s="61" t="s">
        <v>66</v>
      </c>
      <c r="D36" s="61" t="s">
        <v>37</v>
      </c>
      <c r="E36" s="3"/>
      <c r="G36" s="27"/>
      <c r="K36" s="3"/>
      <c r="L36" s="3"/>
    </row>
    <row r="37" spans="1:12" x14ac:dyDescent="0.3">
      <c r="G37" s="33"/>
    </row>
    <row r="38" spans="1:12" x14ac:dyDescent="0.3">
      <c r="B38" s="22" t="s">
        <v>38</v>
      </c>
      <c r="F38" s="23">
        <f>SUM(B2:B36)+SUM(G2:G11)</f>
        <v>66800</v>
      </c>
      <c r="G38" s="33"/>
    </row>
    <row r="39" spans="1:12" ht="21" x14ac:dyDescent="0.45">
      <c r="B39" s="24" t="s">
        <v>39</v>
      </c>
      <c r="F39" s="25">
        <f>SUM(G14:G18)</f>
        <v>11500</v>
      </c>
    </row>
    <row r="40" spans="1:12" x14ac:dyDescent="0.3">
      <c r="B40" s="22" t="s">
        <v>40</v>
      </c>
      <c r="F40" s="26">
        <f>SUM(F38:F39)</f>
        <v>78300</v>
      </c>
    </row>
  </sheetData>
  <sortState xmlns:xlrd2="http://schemas.microsoft.com/office/spreadsheetml/2017/richdata2" ref="C35:D36">
    <sortCondition ref="D35:D36"/>
  </sortState>
  <printOptions gridLines="1"/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48FC-EB49-4307-8C90-2D97508F2CCC}">
  <dimension ref="A1:J76"/>
  <sheetViews>
    <sheetView workbookViewId="0"/>
  </sheetViews>
  <sheetFormatPr defaultColWidth="16.28515625" defaultRowHeight="18.75" x14ac:dyDescent="0.3"/>
  <cols>
    <col min="1" max="1" width="49" style="34" bestFit="1" customWidth="1"/>
    <col min="2" max="3" width="16.28515625" style="34"/>
    <col min="4" max="4" width="17.5703125" style="37" bestFit="1" customWidth="1"/>
    <col min="5" max="5" width="30.140625" style="34" customWidth="1"/>
    <col min="6" max="6" width="17.5703125" style="36" bestFit="1" customWidth="1"/>
    <col min="7" max="7" width="25.28515625" style="34" customWidth="1"/>
    <col min="8" max="8" width="16.28515625" style="72"/>
    <col min="9" max="9" width="47.28515625" style="34" customWidth="1"/>
    <col min="10" max="16384" width="16.28515625" style="34"/>
  </cols>
  <sheetData>
    <row r="1" spans="1:10" x14ac:dyDescent="0.3">
      <c r="A1" s="3" t="s">
        <v>3</v>
      </c>
      <c r="B1" s="2">
        <v>500</v>
      </c>
      <c r="C1" s="3" t="s">
        <v>108</v>
      </c>
      <c r="D1" s="3" t="s">
        <v>109</v>
      </c>
      <c r="E1" s="34">
        <v>1</v>
      </c>
      <c r="F1" s="3" t="s">
        <v>108</v>
      </c>
      <c r="G1" s="3" t="s">
        <v>109</v>
      </c>
      <c r="H1" s="27">
        <f>SUMIF($D$1:$D$54,+G1,$B$1:$B$54)</f>
        <v>500</v>
      </c>
      <c r="I1" s="3"/>
      <c r="J1" s="34">
        <f>500+2000+2000+500+375+500+500+4000+2500+11875+5000+500+3000+750+1000+2500+2000+500+1000+2000+1500+1375+500+1000+500+3000+2875</f>
        <v>53750</v>
      </c>
    </row>
    <row r="2" spans="1:10" x14ac:dyDescent="0.3">
      <c r="A2" s="42" t="s">
        <v>23</v>
      </c>
      <c r="B2" s="2">
        <v>2000</v>
      </c>
      <c r="C2" s="62" t="s">
        <v>95</v>
      </c>
      <c r="D2" s="62" t="s">
        <v>100</v>
      </c>
      <c r="E2" s="34">
        <v>2</v>
      </c>
      <c r="F2" s="62" t="s">
        <v>95</v>
      </c>
      <c r="G2" s="62" t="s">
        <v>100</v>
      </c>
      <c r="H2" s="27">
        <f t="shared" ref="H2:H27" si="0">SUMIF($D$1:$D$54,+G2,$B$1:$B$54)</f>
        <v>2000</v>
      </c>
      <c r="I2" s="3"/>
    </row>
    <row r="3" spans="1:10" x14ac:dyDescent="0.3">
      <c r="A3" s="42" t="s">
        <v>23</v>
      </c>
      <c r="B3" s="2">
        <v>2000</v>
      </c>
      <c r="C3" s="62" t="s">
        <v>24</v>
      </c>
      <c r="D3" s="62" t="s">
        <v>25</v>
      </c>
      <c r="E3" s="34">
        <v>3</v>
      </c>
      <c r="F3" s="54" t="s">
        <v>24</v>
      </c>
      <c r="G3" s="54" t="s">
        <v>25</v>
      </c>
      <c r="H3" s="2">
        <f t="shared" si="0"/>
        <v>2000</v>
      </c>
      <c r="I3" s="29" t="s">
        <v>125</v>
      </c>
    </row>
    <row r="4" spans="1:10" x14ac:dyDescent="0.3">
      <c r="A4" s="3" t="s">
        <v>3</v>
      </c>
      <c r="B4" s="2">
        <v>500</v>
      </c>
      <c r="C4" s="3" t="s">
        <v>107</v>
      </c>
      <c r="D4" s="3" t="s">
        <v>106</v>
      </c>
      <c r="E4" s="34">
        <v>4</v>
      </c>
      <c r="F4" s="3" t="s">
        <v>107</v>
      </c>
      <c r="G4" s="3" t="s">
        <v>106</v>
      </c>
      <c r="H4" s="27">
        <f t="shared" si="0"/>
        <v>500</v>
      </c>
      <c r="I4" s="3"/>
    </row>
    <row r="5" spans="1:10" x14ac:dyDescent="0.3">
      <c r="A5" s="6" t="s">
        <v>26</v>
      </c>
      <c r="B5" s="73">
        <v>375</v>
      </c>
      <c r="C5" s="6" t="s">
        <v>120</v>
      </c>
      <c r="D5" s="6" t="s">
        <v>121</v>
      </c>
      <c r="E5" s="34">
        <v>5</v>
      </c>
      <c r="F5" s="6" t="s">
        <v>120</v>
      </c>
      <c r="G5" s="6" t="s">
        <v>121</v>
      </c>
      <c r="H5" s="27">
        <f t="shared" si="0"/>
        <v>375</v>
      </c>
      <c r="I5" s="6"/>
    </row>
    <row r="6" spans="1:10" x14ac:dyDescent="0.3">
      <c r="A6" s="3" t="s">
        <v>3</v>
      </c>
      <c r="B6" s="2">
        <v>500</v>
      </c>
      <c r="C6" s="3" t="s">
        <v>110</v>
      </c>
      <c r="D6" s="3" t="s">
        <v>111</v>
      </c>
      <c r="E6" s="34">
        <v>6</v>
      </c>
      <c r="F6" s="3" t="s">
        <v>110</v>
      </c>
      <c r="G6" s="3" t="s">
        <v>111</v>
      </c>
      <c r="H6" s="27">
        <f t="shared" si="0"/>
        <v>500</v>
      </c>
      <c r="I6" s="6"/>
    </row>
    <row r="7" spans="1:10" x14ac:dyDescent="0.3">
      <c r="A7" s="3" t="s">
        <v>3</v>
      </c>
      <c r="B7" s="2">
        <v>500</v>
      </c>
      <c r="C7" s="3" t="s">
        <v>112</v>
      </c>
      <c r="D7" s="3" t="s">
        <v>113</v>
      </c>
      <c r="E7" s="34">
        <v>7</v>
      </c>
      <c r="F7" s="3" t="s">
        <v>112</v>
      </c>
      <c r="G7" s="3" t="s">
        <v>113</v>
      </c>
      <c r="H7" s="27">
        <f t="shared" si="0"/>
        <v>500</v>
      </c>
      <c r="I7" s="3"/>
    </row>
    <row r="8" spans="1:10" x14ac:dyDescent="0.3">
      <c r="A8" s="3" t="s">
        <v>2</v>
      </c>
      <c r="B8" s="2">
        <v>1500</v>
      </c>
      <c r="C8" s="63" t="s">
        <v>58</v>
      </c>
      <c r="D8" s="63" t="s">
        <v>59</v>
      </c>
      <c r="E8" s="34">
        <v>8</v>
      </c>
      <c r="F8" s="63" t="s">
        <v>58</v>
      </c>
      <c r="G8" s="63" t="s">
        <v>59</v>
      </c>
      <c r="H8" s="27">
        <f t="shared" si="0"/>
        <v>4000</v>
      </c>
      <c r="I8" s="6"/>
    </row>
    <row r="9" spans="1:10" ht="37.5" x14ac:dyDescent="0.3">
      <c r="A9" s="42" t="s">
        <v>30</v>
      </c>
      <c r="B9" s="2">
        <v>2500</v>
      </c>
      <c r="C9" s="62" t="s">
        <v>58</v>
      </c>
      <c r="D9" s="62" t="s">
        <v>59</v>
      </c>
      <c r="E9" s="34">
        <v>9</v>
      </c>
      <c r="F9" s="62" t="s">
        <v>101</v>
      </c>
      <c r="G9" s="62" t="s">
        <v>76</v>
      </c>
      <c r="H9" s="27">
        <f t="shared" si="0"/>
        <v>2500</v>
      </c>
      <c r="I9" s="42"/>
    </row>
    <row r="10" spans="1:10" ht="37.5" x14ac:dyDescent="0.3">
      <c r="A10" s="42" t="s">
        <v>30</v>
      </c>
      <c r="B10" s="2">
        <v>2500</v>
      </c>
      <c r="C10" s="62" t="s">
        <v>101</v>
      </c>
      <c r="D10" s="62" t="s">
        <v>76</v>
      </c>
      <c r="E10" s="34">
        <v>10</v>
      </c>
      <c r="F10" s="62" t="s">
        <v>35</v>
      </c>
      <c r="G10" s="62" t="s">
        <v>36</v>
      </c>
      <c r="H10" s="27">
        <f t="shared" si="0"/>
        <v>11875</v>
      </c>
      <c r="I10" s="3"/>
    </row>
    <row r="11" spans="1:10" x14ac:dyDescent="0.3">
      <c r="A11" s="3" t="s">
        <v>17</v>
      </c>
      <c r="B11" s="2">
        <v>500</v>
      </c>
      <c r="C11" s="62" t="s">
        <v>35</v>
      </c>
      <c r="D11" s="62" t="s">
        <v>36</v>
      </c>
      <c r="E11" s="34">
        <v>11</v>
      </c>
      <c r="F11" s="62" t="s">
        <v>69</v>
      </c>
      <c r="G11" s="62" t="s">
        <v>70</v>
      </c>
      <c r="H11" s="27">
        <f t="shared" si="0"/>
        <v>5000</v>
      </c>
      <c r="I11" s="29"/>
    </row>
    <row r="12" spans="1:10" x14ac:dyDescent="0.3">
      <c r="A12" s="42" t="s">
        <v>29</v>
      </c>
      <c r="B12" s="2">
        <v>1000</v>
      </c>
      <c r="C12" s="62" t="s">
        <v>35</v>
      </c>
      <c r="D12" s="62" t="s">
        <v>36</v>
      </c>
      <c r="E12" s="34">
        <v>12</v>
      </c>
      <c r="F12" s="3" t="s">
        <v>58</v>
      </c>
      <c r="G12" s="3" t="s">
        <v>114</v>
      </c>
      <c r="H12" s="27">
        <f t="shared" si="0"/>
        <v>500</v>
      </c>
      <c r="I12" s="42"/>
    </row>
    <row r="13" spans="1:10" x14ac:dyDescent="0.3">
      <c r="A13" s="6" t="s">
        <v>26</v>
      </c>
      <c r="B13" s="2">
        <v>375</v>
      </c>
      <c r="C13" s="29" t="s">
        <v>35</v>
      </c>
      <c r="D13" s="29" t="s">
        <v>36</v>
      </c>
      <c r="E13" s="34">
        <v>13</v>
      </c>
      <c r="F13" s="63" t="s">
        <v>102</v>
      </c>
      <c r="G13" s="63" t="s">
        <v>103</v>
      </c>
      <c r="H13" s="27">
        <f t="shared" si="0"/>
        <v>3000</v>
      </c>
      <c r="I13" s="6"/>
    </row>
    <row r="14" spans="1:10" x14ac:dyDescent="0.3">
      <c r="A14" s="6" t="s">
        <v>73</v>
      </c>
      <c r="B14" s="2">
        <v>10000</v>
      </c>
      <c r="C14" s="3" t="s">
        <v>35</v>
      </c>
      <c r="D14" s="3" t="s">
        <v>36</v>
      </c>
      <c r="E14" s="34">
        <v>14</v>
      </c>
      <c r="F14" s="63" t="s">
        <v>91</v>
      </c>
      <c r="G14" s="63" t="s">
        <v>92</v>
      </c>
      <c r="H14" s="27">
        <f t="shared" si="0"/>
        <v>750</v>
      </c>
      <c r="I14" s="3"/>
    </row>
    <row r="15" spans="1:10" x14ac:dyDescent="0.3">
      <c r="A15" s="3" t="s">
        <v>32</v>
      </c>
      <c r="B15" s="2">
        <v>5000</v>
      </c>
      <c r="C15" s="62" t="s">
        <v>69</v>
      </c>
      <c r="D15" s="62" t="s">
        <v>70</v>
      </c>
      <c r="E15" s="34">
        <v>15</v>
      </c>
      <c r="F15" s="62" t="s">
        <v>84</v>
      </c>
      <c r="G15" s="62" t="s">
        <v>123</v>
      </c>
      <c r="H15" s="27">
        <f t="shared" si="0"/>
        <v>1000</v>
      </c>
      <c r="I15" s="3"/>
    </row>
    <row r="16" spans="1:10" x14ac:dyDescent="0.3">
      <c r="A16" s="3" t="s">
        <v>3</v>
      </c>
      <c r="B16" s="27">
        <v>500</v>
      </c>
      <c r="C16" s="3" t="s">
        <v>58</v>
      </c>
      <c r="D16" s="3" t="s">
        <v>114</v>
      </c>
      <c r="E16" s="34">
        <v>16</v>
      </c>
      <c r="F16" s="62" t="s">
        <v>96</v>
      </c>
      <c r="G16" s="62" t="s">
        <v>99</v>
      </c>
      <c r="H16" s="27">
        <f t="shared" si="0"/>
        <v>2500</v>
      </c>
      <c r="I16" s="29"/>
    </row>
    <row r="17" spans="1:9" x14ac:dyDescent="0.3">
      <c r="A17" s="6" t="s">
        <v>34</v>
      </c>
      <c r="B17" s="27">
        <v>2500</v>
      </c>
      <c r="C17" s="63" t="s">
        <v>102</v>
      </c>
      <c r="D17" s="63" t="s">
        <v>103</v>
      </c>
      <c r="E17" s="34">
        <v>17</v>
      </c>
      <c r="F17" s="55" t="s">
        <v>60</v>
      </c>
      <c r="G17" s="55" t="s">
        <v>61</v>
      </c>
      <c r="H17" s="2">
        <f t="shared" si="0"/>
        <v>2000</v>
      </c>
      <c r="I17" s="29" t="s">
        <v>125</v>
      </c>
    </row>
    <row r="18" spans="1:9" x14ac:dyDescent="0.3">
      <c r="A18" s="3" t="s">
        <v>3</v>
      </c>
      <c r="B18" s="27">
        <v>500</v>
      </c>
      <c r="C18" s="6" t="s">
        <v>102</v>
      </c>
      <c r="D18" s="6" t="s">
        <v>103</v>
      </c>
      <c r="E18" s="34">
        <v>18</v>
      </c>
      <c r="F18" s="62" t="s">
        <v>71</v>
      </c>
      <c r="G18" s="62" t="s">
        <v>72</v>
      </c>
      <c r="H18" s="27">
        <f t="shared" si="0"/>
        <v>500</v>
      </c>
      <c r="I18" s="42"/>
    </row>
    <row r="19" spans="1:9" x14ac:dyDescent="0.3">
      <c r="A19" s="6" t="s">
        <v>74</v>
      </c>
      <c r="B19" s="27">
        <v>750</v>
      </c>
      <c r="C19" s="63" t="s">
        <v>91</v>
      </c>
      <c r="D19" s="63" t="s">
        <v>92</v>
      </c>
      <c r="E19" s="34">
        <v>19</v>
      </c>
      <c r="F19" s="62" t="s">
        <v>50</v>
      </c>
      <c r="G19" s="62" t="s">
        <v>51</v>
      </c>
      <c r="H19" s="27">
        <f t="shared" si="0"/>
        <v>1000</v>
      </c>
      <c r="I19" s="3"/>
    </row>
    <row r="20" spans="1:9" x14ac:dyDescent="0.3">
      <c r="A20" s="3" t="s">
        <v>10</v>
      </c>
      <c r="B20" s="27">
        <v>1000</v>
      </c>
      <c r="C20" s="62" t="s">
        <v>84</v>
      </c>
      <c r="D20" s="62" t="s">
        <v>123</v>
      </c>
      <c r="E20" s="34">
        <v>20</v>
      </c>
      <c r="F20" s="62" t="s">
        <v>78</v>
      </c>
      <c r="G20" s="62" t="s">
        <v>77</v>
      </c>
      <c r="H20" s="27">
        <f t="shared" si="0"/>
        <v>2000</v>
      </c>
      <c r="I20" s="29"/>
    </row>
    <row r="21" spans="1:9" x14ac:dyDescent="0.3">
      <c r="A21" s="42" t="s">
        <v>23</v>
      </c>
      <c r="B21" s="27">
        <v>2000</v>
      </c>
      <c r="C21" s="62" t="s">
        <v>96</v>
      </c>
      <c r="D21" s="62" t="s">
        <v>99</v>
      </c>
      <c r="E21" s="34">
        <v>21</v>
      </c>
      <c r="F21" s="62" t="s">
        <v>21</v>
      </c>
      <c r="G21" s="62" t="s">
        <v>22</v>
      </c>
      <c r="H21" s="27">
        <f t="shared" si="0"/>
        <v>1500</v>
      </c>
      <c r="I21" s="29"/>
    </row>
    <row r="22" spans="1:9" x14ac:dyDescent="0.3">
      <c r="A22" s="3" t="s">
        <v>3</v>
      </c>
      <c r="B22" s="27">
        <v>500</v>
      </c>
      <c r="C22" s="6" t="s">
        <v>96</v>
      </c>
      <c r="D22" s="6" t="s">
        <v>99</v>
      </c>
      <c r="E22" s="34">
        <v>22</v>
      </c>
      <c r="F22" s="62" t="s">
        <v>13</v>
      </c>
      <c r="G22" s="62" t="s">
        <v>14</v>
      </c>
      <c r="H22" s="27">
        <f t="shared" si="0"/>
        <v>1375</v>
      </c>
      <c r="I22" s="3"/>
    </row>
    <row r="23" spans="1:9" x14ac:dyDescent="0.3">
      <c r="A23" s="42" t="s">
        <v>23</v>
      </c>
      <c r="B23" s="27">
        <v>2000</v>
      </c>
      <c r="C23" s="63" t="s">
        <v>60</v>
      </c>
      <c r="D23" s="63" t="s">
        <v>61</v>
      </c>
      <c r="E23" s="34">
        <v>23</v>
      </c>
      <c r="F23" s="6" t="s">
        <v>115</v>
      </c>
      <c r="G23" s="6" t="s">
        <v>124</v>
      </c>
      <c r="H23" s="27">
        <f t="shared" si="0"/>
        <v>500</v>
      </c>
      <c r="I23" s="6"/>
    </row>
    <row r="24" spans="1:9" x14ac:dyDescent="0.3">
      <c r="A24" s="3" t="s">
        <v>17</v>
      </c>
      <c r="B24" s="27">
        <v>500</v>
      </c>
      <c r="C24" s="62" t="s">
        <v>71</v>
      </c>
      <c r="D24" s="62" t="s">
        <v>72</v>
      </c>
      <c r="E24" s="34">
        <v>24</v>
      </c>
      <c r="F24" s="62" t="s">
        <v>6</v>
      </c>
      <c r="G24" s="62" t="s">
        <v>83</v>
      </c>
      <c r="H24" s="27">
        <f t="shared" si="0"/>
        <v>1000</v>
      </c>
      <c r="I24" s="6"/>
    </row>
    <row r="25" spans="1:9" x14ac:dyDescent="0.3">
      <c r="A25" s="3" t="s">
        <v>10</v>
      </c>
      <c r="B25" s="27">
        <v>1000</v>
      </c>
      <c r="C25" s="62" t="s">
        <v>50</v>
      </c>
      <c r="D25" s="62" t="s">
        <v>51</v>
      </c>
      <c r="E25" s="34">
        <v>25</v>
      </c>
      <c r="F25" s="63" t="s">
        <v>89</v>
      </c>
      <c r="G25" s="63" t="s">
        <v>90</v>
      </c>
      <c r="H25" s="27">
        <f t="shared" si="0"/>
        <v>500</v>
      </c>
      <c r="I25" s="42"/>
    </row>
    <row r="26" spans="1:9" x14ac:dyDescent="0.3">
      <c r="A26" s="42" t="s">
        <v>23</v>
      </c>
      <c r="B26" s="27">
        <v>2000</v>
      </c>
      <c r="C26" s="62" t="s">
        <v>78</v>
      </c>
      <c r="D26" s="62" t="s">
        <v>77</v>
      </c>
      <c r="E26" s="34">
        <v>26</v>
      </c>
      <c r="F26" s="63" t="s">
        <v>104</v>
      </c>
      <c r="G26" s="63" t="s">
        <v>105</v>
      </c>
      <c r="H26" s="27">
        <f t="shared" si="0"/>
        <v>3000</v>
      </c>
      <c r="I26" s="42"/>
    </row>
    <row r="27" spans="1:9" x14ac:dyDescent="0.3">
      <c r="A27" s="3" t="s">
        <v>17</v>
      </c>
      <c r="B27" s="27">
        <v>500</v>
      </c>
      <c r="C27" s="62" t="s">
        <v>21</v>
      </c>
      <c r="D27" s="62" t="s">
        <v>22</v>
      </c>
      <c r="E27" s="34">
        <v>27</v>
      </c>
      <c r="F27" s="62" t="s">
        <v>97</v>
      </c>
      <c r="G27" s="62" t="s">
        <v>98</v>
      </c>
      <c r="H27" s="27">
        <f t="shared" si="0"/>
        <v>2875</v>
      </c>
      <c r="I27" s="3"/>
    </row>
    <row r="28" spans="1:9" x14ac:dyDescent="0.3">
      <c r="A28" s="3" t="s">
        <v>31</v>
      </c>
      <c r="B28" s="27">
        <v>1000</v>
      </c>
      <c r="C28" s="62" t="s">
        <v>21</v>
      </c>
      <c r="D28" s="62" t="s">
        <v>22</v>
      </c>
      <c r="E28" s="34">
        <v>28</v>
      </c>
      <c r="F28" s="62" t="s">
        <v>87</v>
      </c>
      <c r="G28" s="62" t="s">
        <v>88</v>
      </c>
      <c r="H28" s="27">
        <f t="shared" ref="H28:H39" si="1">SUMIF($D$1:$D$54,+G28,$B$1:$B$54)</f>
        <v>1000</v>
      </c>
      <c r="I28" s="29"/>
    </row>
    <row r="29" spans="1:9" x14ac:dyDescent="0.3">
      <c r="A29" s="3" t="s">
        <v>10</v>
      </c>
      <c r="B29" s="27">
        <v>1000</v>
      </c>
      <c r="C29" s="62" t="s">
        <v>13</v>
      </c>
      <c r="D29" s="62" t="s">
        <v>14</v>
      </c>
      <c r="E29" s="34">
        <v>29</v>
      </c>
      <c r="F29" s="62" t="s">
        <v>85</v>
      </c>
      <c r="G29" s="62" t="s">
        <v>86</v>
      </c>
      <c r="H29" s="27">
        <f t="shared" si="1"/>
        <v>1500</v>
      </c>
      <c r="I29" s="6"/>
    </row>
    <row r="30" spans="1:9" x14ac:dyDescent="0.3">
      <c r="A30" s="6" t="s">
        <v>26</v>
      </c>
      <c r="B30" s="27">
        <v>375</v>
      </c>
      <c r="C30" s="6" t="s">
        <v>13</v>
      </c>
      <c r="D30" s="6" t="s">
        <v>14</v>
      </c>
      <c r="E30" s="34">
        <v>30</v>
      </c>
      <c r="F30" s="62" t="s">
        <v>106</v>
      </c>
      <c r="G30" s="62" t="s">
        <v>107</v>
      </c>
      <c r="H30" s="27">
        <f t="shared" si="1"/>
        <v>5000</v>
      </c>
      <c r="I30" s="29"/>
    </row>
    <row r="31" spans="1:9" x14ac:dyDescent="0.3">
      <c r="A31" s="3" t="s">
        <v>3</v>
      </c>
      <c r="B31" s="27">
        <v>500</v>
      </c>
      <c r="C31" s="6" t="s">
        <v>115</v>
      </c>
      <c r="D31" s="6" t="s">
        <v>124</v>
      </c>
      <c r="E31" s="34">
        <v>31</v>
      </c>
      <c r="F31" s="64" t="s">
        <v>66</v>
      </c>
      <c r="G31" s="64" t="s">
        <v>37</v>
      </c>
      <c r="H31" s="27">
        <f t="shared" si="1"/>
        <v>5000</v>
      </c>
      <c r="I31" s="42"/>
    </row>
    <row r="32" spans="1:9" x14ac:dyDescent="0.3">
      <c r="A32" s="3" t="s">
        <v>7</v>
      </c>
      <c r="B32" s="27">
        <v>1000</v>
      </c>
      <c r="C32" s="62" t="s">
        <v>6</v>
      </c>
      <c r="D32" s="62" t="s">
        <v>83</v>
      </c>
      <c r="E32" s="34">
        <v>32</v>
      </c>
      <c r="F32" s="62" t="s">
        <v>54</v>
      </c>
      <c r="G32" s="62" t="s">
        <v>55</v>
      </c>
      <c r="H32" s="27">
        <f t="shared" si="1"/>
        <v>500</v>
      </c>
      <c r="I32" s="3"/>
    </row>
    <row r="33" spans="1:9" x14ac:dyDescent="0.3">
      <c r="A33" s="3" t="s">
        <v>17</v>
      </c>
      <c r="B33" s="27">
        <v>500</v>
      </c>
      <c r="C33" s="63" t="s">
        <v>89</v>
      </c>
      <c r="D33" s="63" t="s">
        <v>90</v>
      </c>
      <c r="E33" s="34">
        <v>33</v>
      </c>
      <c r="F33" s="62" t="s">
        <v>67</v>
      </c>
      <c r="G33" s="62" t="s">
        <v>68</v>
      </c>
      <c r="H33" s="27">
        <f t="shared" si="1"/>
        <v>5000</v>
      </c>
      <c r="I33" s="3"/>
    </row>
    <row r="34" spans="1:9" x14ac:dyDescent="0.3">
      <c r="A34" s="6" t="s">
        <v>34</v>
      </c>
      <c r="B34" s="27">
        <v>2500</v>
      </c>
      <c r="C34" s="63" t="s">
        <v>104</v>
      </c>
      <c r="D34" s="63" t="s">
        <v>105</v>
      </c>
      <c r="E34" s="34">
        <v>34</v>
      </c>
      <c r="F34" s="63" t="s">
        <v>94</v>
      </c>
      <c r="G34" s="63" t="s">
        <v>93</v>
      </c>
      <c r="H34" s="27">
        <f t="shared" si="1"/>
        <v>750</v>
      </c>
      <c r="I34" s="3"/>
    </row>
    <row r="35" spans="1:9" x14ac:dyDescent="0.3">
      <c r="A35" s="3" t="s">
        <v>3</v>
      </c>
      <c r="B35" s="27">
        <v>500</v>
      </c>
      <c r="C35" s="6" t="s">
        <v>104</v>
      </c>
      <c r="D35" s="6" t="s">
        <v>105</v>
      </c>
      <c r="E35" s="34">
        <v>35</v>
      </c>
      <c r="F35" s="6" t="s">
        <v>116</v>
      </c>
      <c r="G35" s="6" t="s">
        <v>117</v>
      </c>
      <c r="H35" s="27">
        <f t="shared" si="1"/>
        <v>750</v>
      </c>
      <c r="I35" s="29"/>
    </row>
    <row r="36" spans="1:9" x14ac:dyDescent="0.3">
      <c r="A36" s="42" t="s">
        <v>23</v>
      </c>
      <c r="B36" s="27">
        <v>2000</v>
      </c>
      <c r="C36" s="62" t="s">
        <v>97</v>
      </c>
      <c r="D36" s="62" t="s">
        <v>98</v>
      </c>
      <c r="E36" s="34">
        <v>36</v>
      </c>
      <c r="F36" s="65" t="s">
        <v>62</v>
      </c>
      <c r="G36" s="65" t="s">
        <v>63</v>
      </c>
      <c r="H36" s="27">
        <f t="shared" si="1"/>
        <v>2300</v>
      </c>
      <c r="I36" s="29"/>
    </row>
    <row r="37" spans="1:9" x14ac:dyDescent="0.3">
      <c r="A37" s="3" t="s">
        <v>3</v>
      </c>
      <c r="B37" s="27">
        <v>500</v>
      </c>
      <c r="C37" s="6" t="s">
        <v>97</v>
      </c>
      <c r="D37" s="6" t="s">
        <v>98</v>
      </c>
      <c r="E37" s="34">
        <v>37</v>
      </c>
      <c r="F37" s="62" t="s">
        <v>82</v>
      </c>
      <c r="G37" s="62" t="s">
        <v>57</v>
      </c>
      <c r="H37" s="27">
        <f t="shared" si="1"/>
        <v>1500</v>
      </c>
      <c r="I37" s="3"/>
    </row>
    <row r="38" spans="1:9" x14ac:dyDescent="0.3">
      <c r="A38" s="6" t="s">
        <v>26</v>
      </c>
      <c r="B38" s="27">
        <v>375</v>
      </c>
      <c r="C38" s="6" t="s">
        <v>97</v>
      </c>
      <c r="D38" s="6" t="s">
        <v>98</v>
      </c>
      <c r="E38" s="34">
        <v>38</v>
      </c>
      <c r="F38" s="6" t="s">
        <v>118</v>
      </c>
      <c r="G38" s="6" t="s">
        <v>119</v>
      </c>
      <c r="H38" s="27">
        <f t="shared" si="1"/>
        <v>750</v>
      </c>
      <c r="I38" s="3"/>
    </row>
    <row r="39" spans="1:9" x14ac:dyDescent="0.3">
      <c r="A39" s="3" t="s">
        <v>10</v>
      </c>
      <c r="B39" s="27">
        <v>1000</v>
      </c>
      <c r="C39" s="62" t="s">
        <v>87</v>
      </c>
      <c r="D39" s="62" t="s">
        <v>88</v>
      </c>
      <c r="E39" s="34">
        <v>39</v>
      </c>
      <c r="F39" s="55" t="s">
        <v>64</v>
      </c>
      <c r="G39" s="55" t="s">
        <v>65</v>
      </c>
      <c r="H39" s="2">
        <f t="shared" si="1"/>
        <v>2000</v>
      </c>
      <c r="I39" s="29" t="s">
        <v>125</v>
      </c>
    </row>
    <row r="40" spans="1:9" x14ac:dyDescent="0.3">
      <c r="A40" s="3" t="s">
        <v>10</v>
      </c>
      <c r="B40" s="27">
        <v>1000</v>
      </c>
      <c r="C40" s="62" t="s">
        <v>85</v>
      </c>
      <c r="D40" s="62" t="s">
        <v>86</v>
      </c>
      <c r="F40" s="37"/>
      <c r="G40" s="3"/>
      <c r="H40" s="27"/>
      <c r="I40" s="3"/>
    </row>
    <row r="41" spans="1:9" x14ac:dyDescent="0.3">
      <c r="A41" s="3" t="s">
        <v>27</v>
      </c>
      <c r="B41" s="27">
        <v>500</v>
      </c>
      <c r="C41" s="63" t="s">
        <v>85</v>
      </c>
      <c r="D41" s="63" t="s">
        <v>86</v>
      </c>
      <c r="F41" s="37"/>
      <c r="G41" s="6"/>
      <c r="H41" s="27">
        <f>SUM(H1:H40)</f>
        <v>79800</v>
      </c>
      <c r="I41" s="3"/>
    </row>
    <row r="42" spans="1:9" x14ac:dyDescent="0.3">
      <c r="A42" s="45" t="s">
        <v>33</v>
      </c>
      <c r="B42" s="27">
        <v>5000</v>
      </c>
      <c r="C42" s="62" t="s">
        <v>106</v>
      </c>
      <c r="D42" s="62" t="s">
        <v>107</v>
      </c>
      <c r="I42" s="6"/>
    </row>
    <row r="43" spans="1:9" x14ac:dyDescent="0.3">
      <c r="A43" s="45" t="s">
        <v>33</v>
      </c>
      <c r="B43" s="44">
        <v>5000</v>
      </c>
      <c r="C43" s="64" t="s">
        <v>66</v>
      </c>
      <c r="D43" s="64" t="s">
        <v>37</v>
      </c>
      <c r="F43" s="39"/>
      <c r="G43" s="29"/>
      <c r="H43" s="69"/>
      <c r="I43" s="29"/>
    </row>
    <row r="44" spans="1:9" x14ac:dyDescent="0.3">
      <c r="A44" s="3" t="s">
        <v>17</v>
      </c>
      <c r="B44" s="27">
        <v>500</v>
      </c>
      <c r="C44" s="62" t="s">
        <v>54</v>
      </c>
      <c r="D44" s="62" t="s">
        <v>55</v>
      </c>
      <c r="F44" s="37"/>
      <c r="G44" s="3"/>
      <c r="H44" s="27"/>
      <c r="I44" s="42"/>
    </row>
    <row r="45" spans="1:9" x14ac:dyDescent="0.3">
      <c r="A45" s="42" t="s">
        <v>32</v>
      </c>
      <c r="B45" s="27">
        <v>5000</v>
      </c>
      <c r="C45" s="62" t="s">
        <v>67</v>
      </c>
      <c r="D45" s="62" t="s">
        <v>68</v>
      </c>
      <c r="F45" s="37"/>
      <c r="G45" s="3"/>
      <c r="H45" s="27"/>
      <c r="I45" s="42"/>
    </row>
    <row r="46" spans="1:9" x14ac:dyDescent="0.3">
      <c r="A46" s="6" t="s">
        <v>74</v>
      </c>
      <c r="B46" s="27">
        <v>750</v>
      </c>
      <c r="C46" s="63" t="s">
        <v>94</v>
      </c>
      <c r="D46" s="63" t="s">
        <v>93</v>
      </c>
      <c r="F46" s="39"/>
      <c r="G46" s="29"/>
      <c r="H46" s="69"/>
      <c r="I46" s="29"/>
    </row>
    <row r="47" spans="1:9" x14ac:dyDescent="0.3">
      <c r="A47" s="3" t="s">
        <v>3</v>
      </c>
      <c r="B47" s="2">
        <v>750</v>
      </c>
      <c r="C47" s="7" t="s">
        <v>116</v>
      </c>
      <c r="D47" s="7" t="s">
        <v>117</v>
      </c>
      <c r="F47" s="37"/>
      <c r="G47" s="3"/>
      <c r="H47" s="27"/>
      <c r="I47" s="3"/>
    </row>
    <row r="48" spans="1:9" x14ac:dyDescent="0.3">
      <c r="A48" s="42" t="s">
        <v>23</v>
      </c>
      <c r="B48" s="27">
        <v>2000</v>
      </c>
      <c r="C48" s="63" t="s">
        <v>62</v>
      </c>
      <c r="D48" s="63" t="s">
        <v>63</v>
      </c>
      <c r="F48" s="39"/>
      <c r="G48" s="29"/>
      <c r="H48" s="69"/>
      <c r="I48" s="29"/>
    </row>
    <row r="49" spans="1:9" x14ac:dyDescent="0.3">
      <c r="A49" s="42" t="s">
        <v>28</v>
      </c>
      <c r="B49" s="27">
        <v>300</v>
      </c>
      <c r="C49" s="62" t="s">
        <v>62</v>
      </c>
      <c r="D49" s="62" t="s">
        <v>63</v>
      </c>
      <c r="F49" s="37"/>
      <c r="G49" s="3"/>
      <c r="H49" s="27"/>
      <c r="I49" s="3"/>
    </row>
    <row r="50" spans="1:9" x14ac:dyDescent="0.3">
      <c r="A50" s="3" t="s">
        <v>0</v>
      </c>
      <c r="B50" s="50">
        <v>1500</v>
      </c>
      <c r="C50" s="62" t="s">
        <v>82</v>
      </c>
      <c r="D50" s="62" t="s">
        <v>57</v>
      </c>
      <c r="F50" s="39"/>
      <c r="G50" s="29"/>
      <c r="H50" s="69"/>
      <c r="I50" s="29"/>
    </row>
    <row r="51" spans="1:9" x14ac:dyDescent="0.3">
      <c r="A51" s="3" t="s">
        <v>3</v>
      </c>
      <c r="B51" s="2">
        <v>750</v>
      </c>
      <c r="C51" s="40" t="s">
        <v>118</v>
      </c>
      <c r="D51" s="41" t="s">
        <v>119</v>
      </c>
      <c r="F51" s="37"/>
      <c r="G51" s="6"/>
      <c r="H51" s="27"/>
      <c r="I51" s="6"/>
    </row>
    <row r="52" spans="1:9" x14ac:dyDescent="0.3">
      <c r="A52" s="42" t="s">
        <v>23</v>
      </c>
      <c r="B52" s="27">
        <v>2000</v>
      </c>
      <c r="C52" s="63" t="s">
        <v>64</v>
      </c>
      <c r="D52" s="63" t="s">
        <v>65</v>
      </c>
      <c r="F52" s="39"/>
      <c r="G52" s="29"/>
      <c r="H52" s="69"/>
      <c r="I52" s="29"/>
    </row>
    <row r="53" spans="1:9" x14ac:dyDescent="0.3">
      <c r="A53" s="3" t="s">
        <v>1</v>
      </c>
      <c r="B53" s="27"/>
      <c r="C53" s="3"/>
      <c r="D53" s="3"/>
      <c r="F53" s="37"/>
      <c r="G53" s="6"/>
      <c r="H53" s="27"/>
      <c r="I53" s="6"/>
    </row>
    <row r="54" spans="1:9" x14ac:dyDescent="0.3">
      <c r="A54" s="3" t="s">
        <v>1</v>
      </c>
      <c r="B54" s="27"/>
      <c r="C54" s="3"/>
      <c r="D54" s="3"/>
      <c r="F54" s="37"/>
      <c r="G54" s="6"/>
      <c r="H54" s="27"/>
      <c r="I54" s="6"/>
    </row>
    <row r="55" spans="1:9" x14ac:dyDescent="0.3">
      <c r="B55" s="46">
        <f>SUM(B1:B54)</f>
        <v>79800</v>
      </c>
      <c r="F55" s="38"/>
      <c r="G55" s="35"/>
      <c r="H55" s="70"/>
      <c r="I55" s="35"/>
    </row>
    <row r="56" spans="1:9" x14ac:dyDescent="0.3">
      <c r="F56" s="38"/>
      <c r="G56" s="31"/>
      <c r="H56" s="70"/>
      <c r="I56" s="31"/>
    </row>
    <row r="57" spans="1:9" x14ac:dyDescent="0.3">
      <c r="F57" s="38"/>
      <c r="G57" s="35"/>
      <c r="H57" s="70"/>
      <c r="I57" s="35"/>
    </row>
    <row r="58" spans="1:9" x14ac:dyDescent="0.3">
      <c r="F58" s="38"/>
      <c r="G58" s="66"/>
      <c r="H58" s="71"/>
      <c r="I58" s="67"/>
    </row>
    <row r="59" spans="1:9" x14ac:dyDescent="0.3">
      <c r="F59" s="38"/>
      <c r="G59" s="35"/>
      <c r="H59" s="70"/>
      <c r="I59" s="35"/>
    </row>
    <row r="60" spans="1:9" x14ac:dyDescent="0.3">
      <c r="F60" s="38"/>
      <c r="G60" s="31"/>
      <c r="H60" s="70"/>
      <c r="I60" s="31"/>
    </row>
    <row r="61" spans="1:9" x14ac:dyDescent="0.3">
      <c r="F61" s="38"/>
      <c r="G61" s="35"/>
      <c r="H61" s="70"/>
      <c r="I61" s="35"/>
    </row>
    <row r="62" spans="1:9" x14ac:dyDescent="0.3">
      <c r="F62" s="38"/>
      <c r="G62" s="31"/>
      <c r="H62" s="70"/>
      <c r="I62" s="31"/>
    </row>
    <row r="63" spans="1:9" x14ac:dyDescent="0.3">
      <c r="F63" s="38"/>
      <c r="G63" s="35"/>
      <c r="H63" s="70"/>
      <c r="I63" s="35"/>
    </row>
    <row r="64" spans="1:9" x14ac:dyDescent="0.3">
      <c r="F64" s="38"/>
      <c r="G64" s="31"/>
      <c r="H64" s="70"/>
      <c r="I64" s="31"/>
    </row>
    <row r="65" spans="6:9" x14ac:dyDescent="0.3">
      <c r="F65" s="68"/>
      <c r="G65" s="35"/>
      <c r="H65" s="70"/>
      <c r="I65" s="67"/>
    </row>
    <row r="66" spans="6:9" x14ac:dyDescent="0.3">
      <c r="F66" s="38"/>
      <c r="G66" s="35"/>
      <c r="H66" s="70"/>
      <c r="I66" s="35"/>
    </row>
    <row r="67" spans="6:9" x14ac:dyDescent="0.3">
      <c r="F67" s="38"/>
      <c r="G67" s="35"/>
      <c r="H67" s="70"/>
      <c r="I67" s="35"/>
    </row>
    <row r="68" spans="6:9" x14ac:dyDescent="0.3">
      <c r="F68" s="38"/>
      <c r="G68" s="35"/>
      <c r="H68" s="70"/>
      <c r="I68" s="43"/>
    </row>
    <row r="69" spans="6:9" x14ac:dyDescent="0.3">
      <c r="F69" s="38"/>
      <c r="G69" s="31"/>
      <c r="H69" s="70"/>
      <c r="I69" s="31"/>
    </row>
    <row r="70" spans="6:9" x14ac:dyDescent="0.3">
      <c r="F70" s="38"/>
      <c r="G70" s="35"/>
      <c r="H70" s="70"/>
      <c r="I70" s="43"/>
    </row>
    <row r="71" spans="6:9" x14ac:dyDescent="0.3">
      <c r="F71" s="38"/>
      <c r="G71" s="31"/>
      <c r="H71" s="70"/>
      <c r="I71" s="43"/>
    </row>
    <row r="72" spans="6:9" x14ac:dyDescent="0.3">
      <c r="F72" s="38"/>
      <c r="G72" s="31"/>
      <c r="H72" s="70"/>
      <c r="I72" s="31"/>
    </row>
    <row r="73" spans="6:9" x14ac:dyDescent="0.3">
      <c r="F73" s="38"/>
      <c r="G73" s="31"/>
      <c r="H73" s="70"/>
      <c r="I73" s="35"/>
    </row>
    <row r="74" spans="6:9" x14ac:dyDescent="0.3">
      <c r="F74" s="38"/>
      <c r="G74" s="31"/>
      <c r="H74" s="70"/>
      <c r="I74" s="43"/>
    </row>
    <row r="76" spans="6:9" x14ac:dyDescent="0.3">
      <c r="F76" s="37"/>
    </row>
  </sheetData>
  <sortState xmlns:xlrd2="http://schemas.microsoft.com/office/spreadsheetml/2017/richdata2" ref="A1:D54">
    <sortCondition ref="D1:D5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C7DA-0DFA-4150-8A49-7E5A426751D9}">
  <dimension ref="A1:G22"/>
  <sheetViews>
    <sheetView zoomScaleNormal="100" workbookViewId="0">
      <selection activeCell="E7" sqref="E7"/>
    </sheetView>
  </sheetViews>
  <sheetFormatPr defaultRowHeight="18.75" x14ac:dyDescent="0.3"/>
  <cols>
    <col min="1" max="1" width="54.5703125" style="6" customWidth="1"/>
    <col min="2" max="2" width="13.140625" style="27" customWidth="1"/>
    <col min="3" max="3" width="16" style="6" customWidth="1"/>
    <col min="4" max="4" width="22.5703125" style="6" customWidth="1"/>
    <col min="5" max="5" width="9.140625" style="6"/>
    <col min="6" max="6" width="16.140625" style="6" bestFit="1" customWidth="1"/>
    <col min="7" max="7" width="24.42578125" style="6" bestFit="1" customWidth="1"/>
    <col min="8" max="16384" width="9.140625" style="6"/>
  </cols>
  <sheetData>
    <row r="1" spans="1:4" ht="26.25" x14ac:dyDescent="0.4">
      <c r="A1" s="28" t="s">
        <v>41</v>
      </c>
    </row>
    <row r="2" spans="1:4" x14ac:dyDescent="0.3">
      <c r="A2" s="3" t="s">
        <v>0</v>
      </c>
      <c r="B2" s="27">
        <v>1500</v>
      </c>
      <c r="C2" s="3" t="s">
        <v>79</v>
      </c>
      <c r="D2" s="3" t="s">
        <v>80</v>
      </c>
    </row>
    <row r="3" spans="1:4" x14ac:dyDescent="0.3">
      <c r="A3" s="3" t="s">
        <v>2</v>
      </c>
      <c r="B3" s="27">
        <v>1500</v>
      </c>
      <c r="C3" s="14" t="s">
        <v>42</v>
      </c>
      <c r="D3" s="6" t="s">
        <v>43</v>
      </c>
    </row>
    <row r="4" spans="1:4" x14ac:dyDescent="0.3">
      <c r="A4" s="3" t="s">
        <v>7</v>
      </c>
      <c r="B4" s="27">
        <v>1000</v>
      </c>
      <c r="C4" s="3" t="s">
        <v>13</v>
      </c>
      <c r="D4" s="3" t="s">
        <v>14</v>
      </c>
    </row>
    <row r="5" spans="1:4" x14ac:dyDescent="0.3">
      <c r="A5" s="3" t="s">
        <v>10</v>
      </c>
      <c r="B5" s="27">
        <v>1000</v>
      </c>
      <c r="C5" s="3" t="s">
        <v>44</v>
      </c>
      <c r="D5" s="3" t="s">
        <v>45</v>
      </c>
    </row>
    <row r="6" spans="1:4" x14ac:dyDescent="0.3">
      <c r="A6" s="3" t="s">
        <v>10</v>
      </c>
      <c r="B6" s="27">
        <v>1000</v>
      </c>
      <c r="C6" s="3" t="s">
        <v>21</v>
      </c>
      <c r="D6" s="3" t="s">
        <v>22</v>
      </c>
    </row>
    <row r="7" spans="1:4" x14ac:dyDescent="0.3">
      <c r="A7" s="3" t="s">
        <v>10</v>
      </c>
      <c r="B7" s="27">
        <v>1000</v>
      </c>
      <c r="C7" s="3" t="s">
        <v>18</v>
      </c>
      <c r="D7" s="3" t="s">
        <v>19</v>
      </c>
    </row>
    <row r="8" spans="1:4" x14ac:dyDescent="0.3">
      <c r="A8" s="3" t="s">
        <v>10</v>
      </c>
      <c r="B8" s="27">
        <v>1000</v>
      </c>
      <c r="C8" s="3" t="s">
        <v>46</v>
      </c>
      <c r="D8" s="3" t="s">
        <v>47</v>
      </c>
    </row>
    <row r="9" spans="1:4" x14ac:dyDescent="0.3">
      <c r="A9" s="3" t="s">
        <v>10</v>
      </c>
      <c r="B9" s="27">
        <v>1000</v>
      </c>
      <c r="C9" s="3" t="s">
        <v>15</v>
      </c>
      <c r="D9" s="3" t="s">
        <v>16</v>
      </c>
    </row>
    <row r="10" spans="1:4" x14ac:dyDescent="0.3">
      <c r="A10" s="3" t="s">
        <v>17</v>
      </c>
      <c r="B10" s="27">
        <v>500</v>
      </c>
      <c r="C10" s="3" t="s">
        <v>4</v>
      </c>
      <c r="D10" s="3" t="s">
        <v>5</v>
      </c>
    </row>
    <row r="11" spans="1:4" x14ac:dyDescent="0.3">
      <c r="A11" s="3" t="s">
        <v>17</v>
      </c>
      <c r="B11" s="27">
        <v>500</v>
      </c>
      <c r="C11" s="6" t="s">
        <v>48</v>
      </c>
      <c r="D11" s="6" t="s">
        <v>49</v>
      </c>
    </row>
    <row r="12" spans="1:4" x14ac:dyDescent="0.3">
      <c r="A12" s="3" t="s">
        <v>17</v>
      </c>
      <c r="B12" s="27">
        <v>500</v>
      </c>
      <c r="C12" s="3" t="s">
        <v>8</v>
      </c>
      <c r="D12" s="3" t="s">
        <v>9</v>
      </c>
    </row>
    <row r="13" spans="1:4" x14ac:dyDescent="0.3">
      <c r="A13" s="3" t="s">
        <v>17</v>
      </c>
      <c r="B13" s="27">
        <v>500</v>
      </c>
      <c r="C13" s="3" t="s">
        <v>50</v>
      </c>
      <c r="D13" s="3" t="s">
        <v>51</v>
      </c>
    </row>
    <row r="14" spans="1:4" x14ac:dyDescent="0.3">
      <c r="A14" s="3" t="s">
        <v>17</v>
      </c>
      <c r="B14" s="27">
        <v>500</v>
      </c>
      <c r="C14" s="3" t="s">
        <v>11</v>
      </c>
      <c r="D14" s="3" t="s">
        <v>12</v>
      </c>
    </row>
    <row r="15" spans="1:4" x14ac:dyDescent="0.3">
      <c r="A15" s="3" t="s">
        <v>17</v>
      </c>
      <c r="B15" s="27">
        <v>500</v>
      </c>
      <c r="C15" s="3" t="s">
        <v>52</v>
      </c>
      <c r="D15" s="3" t="s">
        <v>53</v>
      </c>
    </row>
    <row r="16" spans="1:4" x14ac:dyDescent="0.3">
      <c r="A16" s="3" t="s">
        <v>17</v>
      </c>
      <c r="B16" s="27">
        <v>500</v>
      </c>
      <c r="C16" s="3" t="s">
        <v>66</v>
      </c>
      <c r="D16" s="3" t="s">
        <v>20</v>
      </c>
    </row>
    <row r="17" spans="1:7" x14ac:dyDescent="0.3">
      <c r="A17" s="3" t="s">
        <v>17</v>
      </c>
      <c r="B17" s="27">
        <v>500</v>
      </c>
      <c r="C17" s="3" t="s">
        <v>54</v>
      </c>
      <c r="D17" s="3" t="s">
        <v>55</v>
      </c>
    </row>
    <row r="18" spans="1:7" ht="21" x14ac:dyDescent="0.45">
      <c r="A18" s="3" t="s">
        <v>17</v>
      </c>
      <c r="B18" s="30">
        <v>500</v>
      </c>
      <c r="C18" s="6" t="s">
        <v>56</v>
      </c>
      <c r="D18" s="6" t="s">
        <v>57</v>
      </c>
      <c r="F18" s="3"/>
      <c r="G18" s="3"/>
    </row>
    <row r="19" spans="1:7" x14ac:dyDescent="0.3">
      <c r="A19" s="24" t="s">
        <v>75</v>
      </c>
      <c r="B19" s="26">
        <f>SUM(B2:B18)</f>
        <v>13500</v>
      </c>
    </row>
    <row r="20" spans="1:7" x14ac:dyDescent="0.3">
      <c r="A20" s="22" t="s">
        <v>38</v>
      </c>
      <c r="B20" s="23">
        <f>60800-B19</f>
        <v>47300</v>
      </c>
    </row>
    <row r="21" spans="1:7" ht="21" x14ac:dyDescent="0.45">
      <c r="A21" s="24" t="s">
        <v>39</v>
      </c>
      <c r="B21" s="25">
        <v>11500</v>
      </c>
    </row>
    <row r="22" spans="1:7" x14ac:dyDescent="0.3">
      <c r="A22" s="22" t="s">
        <v>40</v>
      </c>
      <c r="B22" s="26">
        <f>SUM(B19:B21)</f>
        <v>72300</v>
      </c>
    </row>
  </sheetData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36AD-74D3-4F8B-BA49-0A87AA5764F3}">
  <dimension ref="A1:E54"/>
  <sheetViews>
    <sheetView workbookViewId="0">
      <selection sqref="A1:B40"/>
    </sheetView>
  </sheetViews>
  <sheetFormatPr defaultColWidth="18.140625" defaultRowHeight="15" x14ac:dyDescent="0.25"/>
  <cols>
    <col min="1" max="1" width="16.42578125" style="34" bestFit="1" customWidth="1"/>
    <col min="2" max="2" width="25.28515625" style="34" bestFit="1" customWidth="1"/>
    <col min="3" max="16384" width="18.140625" style="34"/>
  </cols>
  <sheetData>
    <row r="1" spans="1:4" ht="18.75" x14ac:dyDescent="0.3">
      <c r="A1" s="3" t="s">
        <v>108</v>
      </c>
      <c r="B1" s="3" t="s">
        <v>109</v>
      </c>
      <c r="C1" s="3"/>
      <c r="D1" s="3"/>
    </row>
    <row r="2" spans="1:4" ht="18.75" x14ac:dyDescent="0.3">
      <c r="A2" s="62" t="s">
        <v>95</v>
      </c>
      <c r="B2" s="62" t="s">
        <v>100</v>
      </c>
      <c r="C2" s="3"/>
      <c r="D2" s="3"/>
    </row>
    <row r="3" spans="1:4" ht="18.75" x14ac:dyDescent="0.3">
      <c r="A3" s="62" t="s">
        <v>24</v>
      </c>
      <c r="B3" s="62" t="s">
        <v>25</v>
      </c>
      <c r="C3" s="6"/>
      <c r="D3" s="6"/>
    </row>
    <row r="4" spans="1:4" ht="18.75" x14ac:dyDescent="0.3">
      <c r="A4" s="3" t="s">
        <v>107</v>
      </c>
      <c r="B4" s="3" t="s">
        <v>106</v>
      </c>
      <c r="C4" s="6"/>
      <c r="D4" s="6"/>
    </row>
    <row r="5" spans="1:4" ht="18.75" x14ac:dyDescent="0.3">
      <c r="A5" s="6" t="s">
        <v>120</v>
      </c>
      <c r="B5" s="6" t="s">
        <v>121</v>
      </c>
      <c r="C5" s="3"/>
      <c r="D5" s="3"/>
    </row>
    <row r="6" spans="1:4" ht="18.75" x14ac:dyDescent="0.3">
      <c r="A6" s="3" t="s">
        <v>110</v>
      </c>
      <c r="B6" s="3" t="s">
        <v>111</v>
      </c>
      <c r="C6" s="3"/>
      <c r="D6" s="3"/>
    </row>
    <row r="7" spans="1:4" ht="18.75" x14ac:dyDescent="0.3">
      <c r="A7" s="3" t="s">
        <v>112</v>
      </c>
      <c r="B7" s="3" t="s">
        <v>113</v>
      </c>
      <c r="C7" s="3"/>
      <c r="D7" s="3"/>
    </row>
    <row r="8" spans="1:4" ht="18.75" x14ac:dyDescent="0.3">
      <c r="A8" s="63" t="s">
        <v>58</v>
      </c>
      <c r="B8" s="63" t="s">
        <v>59</v>
      </c>
      <c r="C8" s="6"/>
      <c r="D8" s="6"/>
    </row>
    <row r="9" spans="1:4" ht="18.75" x14ac:dyDescent="0.3">
      <c r="A9" s="62" t="s">
        <v>101</v>
      </c>
      <c r="B9" s="62" t="s">
        <v>76</v>
      </c>
      <c r="C9" s="3"/>
      <c r="D9" s="3"/>
    </row>
    <row r="10" spans="1:4" ht="18.75" x14ac:dyDescent="0.3">
      <c r="A10" s="62" t="s">
        <v>35</v>
      </c>
      <c r="B10" s="62" t="s">
        <v>36</v>
      </c>
      <c r="C10" s="3"/>
      <c r="D10" s="3"/>
    </row>
    <row r="11" spans="1:4" ht="18.75" x14ac:dyDescent="0.3">
      <c r="A11" s="62" t="s">
        <v>69</v>
      </c>
      <c r="B11" s="62" t="s">
        <v>70</v>
      </c>
      <c r="C11" s="3"/>
      <c r="D11" s="3"/>
    </row>
    <row r="12" spans="1:4" ht="18.75" x14ac:dyDescent="0.3">
      <c r="A12" s="3" t="s">
        <v>58</v>
      </c>
      <c r="B12" s="3" t="s">
        <v>114</v>
      </c>
      <c r="C12" s="3"/>
      <c r="D12" s="3"/>
    </row>
    <row r="13" spans="1:4" ht="18.75" x14ac:dyDescent="0.3">
      <c r="A13" s="63" t="s">
        <v>102</v>
      </c>
      <c r="B13" s="63" t="s">
        <v>103</v>
      </c>
      <c r="C13" s="6"/>
      <c r="D13" s="6"/>
    </row>
    <row r="14" spans="1:4" ht="18.75" x14ac:dyDescent="0.3">
      <c r="A14" s="63" t="s">
        <v>91</v>
      </c>
      <c r="B14" s="63" t="s">
        <v>92</v>
      </c>
      <c r="C14" s="3"/>
      <c r="D14" s="3"/>
    </row>
    <row r="15" spans="1:4" ht="18.75" x14ac:dyDescent="0.3">
      <c r="A15" s="62" t="s">
        <v>84</v>
      </c>
      <c r="B15" s="62" t="s">
        <v>123</v>
      </c>
      <c r="C15" s="3"/>
      <c r="D15" s="3"/>
    </row>
    <row r="16" spans="1:4" ht="18.75" x14ac:dyDescent="0.3">
      <c r="A16" s="62" t="s">
        <v>96</v>
      </c>
      <c r="B16" s="62" t="s">
        <v>99</v>
      </c>
      <c r="C16" s="3"/>
      <c r="D16" s="3"/>
    </row>
    <row r="17" spans="1:4" ht="18.75" x14ac:dyDescent="0.3">
      <c r="A17" s="63" t="s">
        <v>60</v>
      </c>
      <c r="B17" s="63" t="s">
        <v>61</v>
      </c>
      <c r="C17" s="3"/>
      <c r="D17" s="3"/>
    </row>
    <row r="18" spans="1:4" ht="18.75" x14ac:dyDescent="0.3">
      <c r="A18" s="62" t="s">
        <v>71</v>
      </c>
      <c r="B18" s="62" t="s">
        <v>72</v>
      </c>
      <c r="C18" s="3"/>
      <c r="D18" s="3"/>
    </row>
    <row r="19" spans="1:4" ht="18.75" x14ac:dyDescent="0.3">
      <c r="A19" s="62" t="s">
        <v>50</v>
      </c>
      <c r="B19" s="62" t="s">
        <v>51</v>
      </c>
      <c r="C19" s="3"/>
      <c r="D19" s="3"/>
    </row>
    <row r="20" spans="1:4" ht="18.75" x14ac:dyDescent="0.3">
      <c r="A20" s="62" t="s">
        <v>78</v>
      </c>
      <c r="B20" s="62" t="s">
        <v>77</v>
      </c>
      <c r="C20" s="3"/>
      <c r="D20" s="3"/>
    </row>
    <row r="21" spans="1:4" ht="18.75" x14ac:dyDescent="0.3">
      <c r="A21" s="62" t="s">
        <v>21</v>
      </c>
      <c r="B21" s="62" t="s">
        <v>22</v>
      </c>
      <c r="C21" s="3"/>
      <c r="D21" s="3"/>
    </row>
    <row r="22" spans="1:4" ht="18.75" x14ac:dyDescent="0.3">
      <c r="A22" s="62" t="s">
        <v>13</v>
      </c>
      <c r="B22" s="62" t="s">
        <v>14</v>
      </c>
      <c r="C22" s="3"/>
      <c r="D22" s="3"/>
    </row>
    <row r="23" spans="1:4" ht="18.75" x14ac:dyDescent="0.3">
      <c r="A23" s="6" t="s">
        <v>115</v>
      </c>
      <c r="B23" s="6" t="s">
        <v>124</v>
      </c>
      <c r="C23" s="6"/>
      <c r="D23" s="6"/>
    </row>
    <row r="24" spans="1:4" ht="18.75" x14ac:dyDescent="0.3">
      <c r="A24" s="62" t="s">
        <v>6</v>
      </c>
      <c r="B24" s="62" t="s">
        <v>83</v>
      </c>
      <c r="C24" s="3"/>
      <c r="D24" s="3"/>
    </row>
    <row r="25" spans="1:4" ht="18.75" x14ac:dyDescent="0.3">
      <c r="A25" s="63" t="s">
        <v>89</v>
      </c>
      <c r="B25" s="63" t="s">
        <v>90</v>
      </c>
      <c r="C25" s="3"/>
      <c r="D25" s="3"/>
    </row>
    <row r="26" spans="1:4" ht="18.75" x14ac:dyDescent="0.3">
      <c r="A26" s="63" t="s">
        <v>104</v>
      </c>
      <c r="B26" s="63" t="s">
        <v>105</v>
      </c>
      <c r="C26" s="19"/>
      <c r="D26" s="19"/>
    </row>
    <row r="27" spans="1:4" ht="18.75" x14ac:dyDescent="0.3">
      <c r="A27" s="62" t="s">
        <v>97</v>
      </c>
      <c r="B27" s="62" t="s">
        <v>98</v>
      </c>
      <c r="C27" s="3"/>
      <c r="D27" s="3"/>
    </row>
    <row r="28" spans="1:4" ht="18.75" x14ac:dyDescent="0.3">
      <c r="A28" s="6" t="s">
        <v>122</v>
      </c>
      <c r="B28" s="6" t="s">
        <v>98</v>
      </c>
      <c r="C28" s="3"/>
      <c r="D28" s="3"/>
    </row>
    <row r="29" spans="1:4" ht="18.75" x14ac:dyDescent="0.3">
      <c r="A29" s="62" t="s">
        <v>87</v>
      </c>
      <c r="B29" s="62" t="s">
        <v>88</v>
      </c>
      <c r="C29" s="3"/>
      <c r="D29" s="3"/>
    </row>
    <row r="30" spans="1:4" ht="18.75" x14ac:dyDescent="0.3">
      <c r="A30" s="62" t="s">
        <v>85</v>
      </c>
      <c r="B30" s="62" t="s">
        <v>86</v>
      </c>
      <c r="C30" s="3"/>
      <c r="D30" s="3"/>
    </row>
    <row r="31" spans="1:4" ht="18.75" x14ac:dyDescent="0.3">
      <c r="A31" s="62" t="s">
        <v>106</v>
      </c>
      <c r="B31" s="62" t="s">
        <v>107</v>
      </c>
      <c r="C31" s="3"/>
      <c r="D31" s="3"/>
    </row>
    <row r="32" spans="1:4" ht="18.75" x14ac:dyDescent="0.3">
      <c r="A32" s="64" t="s">
        <v>66</v>
      </c>
      <c r="B32" s="64" t="s">
        <v>37</v>
      </c>
      <c r="C32" s="6"/>
      <c r="D32" s="6"/>
    </row>
    <row r="33" spans="1:5" ht="18.75" x14ac:dyDescent="0.3">
      <c r="A33" s="62" t="s">
        <v>54</v>
      </c>
      <c r="B33" s="62" t="s">
        <v>55</v>
      </c>
      <c r="C33" s="6"/>
      <c r="D33" s="6"/>
    </row>
    <row r="34" spans="1:5" ht="18.75" x14ac:dyDescent="0.3">
      <c r="A34" s="62" t="s">
        <v>67</v>
      </c>
      <c r="B34" s="62" t="s">
        <v>68</v>
      </c>
      <c r="C34" s="6"/>
      <c r="D34" s="6"/>
    </row>
    <row r="35" spans="1:5" ht="18.75" x14ac:dyDescent="0.3">
      <c r="A35" s="63" t="s">
        <v>94</v>
      </c>
      <c r="B35" s="63" t="s">
        <v>93</v>
      </c>
      <c r="C35" s="6"/>
      <c r="D35" s="6"/>
    </row>
    <row r="36" spans="1:5" ht="18.75" x14ac:dyDescent="0.3">
      <c r="A36" s="6" t="s">
        <v>116</v>
      </c>
      <c r="B36" s="6" t="s">
        <v>117</v>
      </c>
      <c r="C36" s="6"/>
      <c r="D36" s="6"/>
    </row>
    <row r="37" spans="1:5" ht="18.75" x14ac:dyDescent="0.3">
      <c r="A37" s="65" t="s">
        <v>62</v>
      </c>
      <c r="B37" s="65" t="s">
        <v>63</v>
      </c>
    </row>
    <row r="38" spans="1:5" ht="18.75" x14ac:dyDescent="0.3">
      <c r="A38" s="62" t="s">
        <v>82</v>
      </c>
      <c r="B38" s="62" t="s">
        <v>57</v>
      </c>
      <c r="C38" s="14"/>
      <c r="D38" s="6"/>
    </row>
    <row r="39" spans="1:5" ht="18.75" x14ac:dyDescent="0.3">
      <c r="A39" s="6" t="s">
        <v>118</v>
      </c>
      <c r="B39" s="6" t="s">
        <v>119</v>
      </c>
    </row>
    <row r="40" spans="1:5" ht="18.75" x14ac:dyDescent="0.3">
      <c r="A40" s="63" t="s">
        <v>64</v>
      </c>
      <c r="B40" s="63" t="s">
        <v>65</v>
      </c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</sheetData>
  <sortState xmlns:xlrd2="http://schemas.microsoft.com/office/spreadsheetml/2017/richdata2" ref="A1:E53">
    <sortCondition ref="B1:B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List of Recipients</vt:lpstr>
      <vt:lpstr>Alumni Day Schol.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Harrington</dc:creator>
  <cp:lastModifiedBy>Jeannie Harrington</cp:lastModifiedBy>
  <cp:lastPrinted>2022-03-24T15:14:29Z</cp:lastPrinted>
  <dcterms:created xsi:type="dcterms:W3CDTF">2021-01-25T21:50:18Z</dcterms:created>
  <dcterms:modified xsi:type="dcterms:W3CDTF">2022-03-24T15:14:33Z</dcterms:modified>
</cp:coreProperties>
</file>