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60" windowWidth="2886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<sst xmlns="http://schemas.openxmlformats.org/spreadsheetml/2006/main" count="1127" uniqueCount="587">
  <si>
    <t>Report of Contracts Greater Than $49,999</t>
  </si>
  <si>
    <t>Period Covered</t>
  </si>
  <si>
    <t>Vendor</t>
  </si>
  <si>
    <t>Amount</t>
  </si>
  <si>
    <t>Purpose</t>
  </si>
  <si>
    <t>Sole Source</t>
  </si>
  <si>
    <t>(Yes or No)</t>
  </si>
  <si>
    <t>Outsourced to</t>
  </si>
  <si>
    <t>Another Country</t>
  </si>
  <si>
    <t>MIDDLE TENNESSEE STATE UNIVERSITY</t>
  </si>
  <si>
    <t>2/11/2013 - 2/10/2018</t>
  </si>
  <si>
    <t>Waste Disposal Service</t>
  </si>
  <si>
    <t>No</t>
  </si>
  <si>
    <t>Yes</t>
  </si>
  <si>
    <t>Alternative Communication Services</t>
  </si>
  <si>
    <t>Provide Remote Transcription for Deaf/Hearing Impaired</t>
  </si>
  <si>
    <t>2/23/2015 - 2/22/2020</t>
  </si>
  <si>
    <t>American Towel and Rental Service, Inc</t>
  </si>
  <si>
    <t>Linen Packs</t>
  </si>
  <si>
    <t xml:space="preserve"> 7/1/2013 -  6/30/2018</t>
  </si>
  <si>
    <t>Anything Outdoors</t>
  </si>
  <si>
    <t>Tree, Stump and Brush Removal</t>
  </si>
  <si>
    <t>3/14/2014 - 6/30/2019</t>
  </si>
  <si>
    <t>Natural Gas provider to campus</t>
  </si>
  <si>
    <t>7/1/2015 - 6/30/2020</t>
  </si>
  <si>
    <t>B &amp; T Shavings, Inc</t>
  </si>
  <si>
    <t>Supply Bag Shavings as needed to Tennessee Miller Coliseum</t>
  </si>
  <si>
    <t>Beech Construction Services</t>
  </si>
  <si>
    <t>Concrete Work for Facilities</t>
  </si>
  <si>
    <t>Bill's Hood Cleaning Service, LLC</t>
  </si>
  <si>
    <t>Food Service Kitchen Hoods &amp; Exhaust Cleaning</t>
  </si>
  <si>
    <t>Bradley Coatings Inc</t>
  </si>
  <si>
    <t>11/3/2015 - 11/2/2020</t>
  </si>
  <si>
    <t>Calero Holdings dba Calero Software LLC</t>
  </si>
  <si>
    <t>Telemanagement System Software</t>
  </si>
  <si>
    <t>10/15/2014 - 10/15/2019</t>
  </si>
  <si>
    <t>Camfil Farr</t>
  </si>
  <si>
    <t>HVAC Air Filters</t>
  </si>
  <si>
    <t>Provide HVAC Parts and Supplies</t>
  </si>
  <si>
    <t>1/16/2014 - 1/15/2019</t>
  </si>
  <si>
    <t>CDW Government, Inc.</t>
  </si>
  <si>
    <t>Enterasys Products Services and Support</t>
  </si>
  <si>
    <t>8/1/2009 - 7/31/2019</t>
  </si>
  <si>
    <t>Charitable Remainder Unitrust</t>
  </si>
  <si>
    <t>Rental of Off Campus Warehouse</t>
  </si>
  <si>
    <t>4/1/2014 - 3/31/2019</t>
  </si>
  <si>
    <t>Comfort Group</t>
  </si>
  <si>
    <t>Maintenance and Repairs on EMS at Floyd Stadium</t>
  </si>
  <si>
    <t>12/14/2015 - 12/13/2020</t>
  </si>
  <si>
    <t>Contemporary Service Corporation</t>
  </si>
  <si>
    <t>Event and Crowd Management for the Murphy Center Complex</t>
  </si>
  <si>
    <t>7/1/2013 - 6/30/2018</t>
  </si>
  <si>
    <t>County of Rutherford Tennessee</t>
  </si>
  <si>
    <t>EMS Service for Non-MTSU sponsored venues held on campus</t>
  </si>
  <si>
    <t>Creekside Glass Co</t>
  </si>
  <si>
    <t>Provide and Install Windows and Mirrors</t>
  </si>
  <si>
    <t>10/1/2015 - 9/30/2021</t>
  </si>
  <si>
    <t>Hosted Career Center Management Software System</t>
  </si>
  <si>
    <t>Daikin Applied</t>
  </si>
  <si>
    <t>Dectron PM and Repair</t>
  </si>
  <si>
    <t>Grounds Supplies</t>
  </si>
  <si>
    <t>7/1/2014 - 6/30/2019</t>
  </si>
  <si>
    <t>Labor, Materials and Equipment to Repair/Replace Sheetmetal &amp; Ductwork</t>
  </si>
  <si>
    <t>Don Kennedy Roofing Inc.</t>
  </si>
  <si>
    <t>Install and Repair of Roofing</t>
  </si>
  <si>
    <t>10/6/2015 - 7/27/2020</t>
  </si>
  <si>
    <t>Educational Computer Systems, Inc</t>
  </si>
  <si>
    <t>Student Loans - Billing, Collection, Accounting</t>
  </si>
  <si>
    <t>5/13/2014 - 6/30/2018</t>
  </si>
  <si>
    <t>First Response Inc</t>
  </si>
  <si>
    <t>Environmental Abatement and Remediation</t>
  </si>
  <si>
    <t>FM Insulation, LLC</t>
  </si>
  <si>
    <t>Freudenberg Filtration Technologies, LP</t>
  </si>
  <si>
    <t>Industrial Air Filters</t>
  </si>
  <si>
    <t>Greg Hadlock</t>
  </si>
  <si>
    <t>Hay - Horse Science</t>
  </si>
  <si>
    <t>Hawkins Asphalt Paving, LLC</t>
  </si>
  <si>
    <t>Asphalt Work &amp; Repair</t>
  </si>
  <si>
    <t>HF Group LLC</t>
  </si>
  <si>
    <t>Library Binding</t>
  </si>
  <si>
    <t>9/1/2015 - 8/31/2018</t>
  </si>
  <si>
    <t>Hobsons, Inc</t>
  </si>
  <si>
    <t>EMT Connect Undergraduate License and annual maintenance fee</t>
  </si>
  <si>
    <t>2/21/2015 - 2/20/2020</t>
  </si>
  <si>
    <t>Hooper Fence Company, Inc</t>
  </si>
  <si>
    <t>Vinyl, Wood &amp; Galvanized Fence; Fencing &amp; Installation</t>
  </si>
  <si>
    <t>5/5/2015 - 5/4/2020</t>
  </si>
  <si>
    <t>Hubert Company, LLC</t>
  </si>
  <si>
    <t>Ballroom Smallwares</t>
  </si>
  <si>
    <t>Air Compressor Repair</t>
  </si>
  <si>
    <t>Interline Brands Inc dba SupplyWorks</t>
  </si>
  <si>
    <t>Provide Plumbing  &amp; Electrical Supplies</t>
  </si>
  <si>
    <t>Isenhour Door Products, Inc.</t>
  </si>
  <si>
    <t>Doors, Hardware and Installation</t>
  </si>
  <si>
    <t>Issues and Answers Network Inc.</t>
  </si>
  <si>
    <t>Polling Service</t>
  </si>
  <si>
    <t>10/21/2015 - 6/30/2020</t>
  </si>
  <si>
    <t>James M Pleasants Co. Inc</t>
  </si>
  <si>
    <t>Provide Steam Parts and Supplies</t>
  </si>
  <si>
    <t>Mattresses</t>
  </si>
  <si>
    <t>Johnson Controls, Inc</t>
  </si>
  <si>
    <t>Chiller Maintenance</t>
  </si>
  <si>
    <t>2/2/2015 - 6/30/2020</t>
  </si>
  <si>
    <t>Satellite Chiller and Bell St Maintenance</t>
  </si>
  <si>
    <t>Jostens</t>
  </si>
  <si>
    <t>Provide Senior Rings and Post Season Awards</t>
  </si>
  <si>
    <t>7/1/2013 - 1/31/2018</t>
  </si>
  <si>
    <t>Diploma Covers</t>
  </si>
  <si>
    <t>2/26/2015 - 2/25/2020</t>
  </si>
  <si>
    <t>KAM Environment Services, LLC</t>
  </si>
  <si>
    <t>Environmental Services</t>
  </si>
  <si>
    <t>12/3/2013 - 12/3/2018</t>
  </si>
  <si>
    <t>Kerr Bros &amp; Associates, Inc</t>
  </si>
  <si>
    <t>Lining Asphalt Roads and Parking Lots</t>
  </si>
  <si>
    <t>6/1/2013 - 5/31/2018</t>
  </si>
  <si>
    <t>Kerry G. Campbell, Inc,</t>
  </si>
  <si>
    <r>
      <t>Direct order construction</t>
    </r>
    <r>
      <rPr>
        <sz val="10"/>
        <color indexed="30"/>
        <rFont val="Arial"/>
        <family val="2"/>
      </rPr>
      <t xml:space="preserve"> </t>
    </r>
    <r>
      <rPr>
        <sz val="10"/>
        <rFont val="Arial"/>
        <family val="2"/>
      </rPr>
      <t>contract for minor construction related tasks</t>
    </r>
  </si>
  <si>
    <t>3/1/2014 - 2/28/2019</t>
  </si>
  <si>
    <t>Kimbro Mechanical LLC</t>
  </si>
  <si>
    <t>Liebert Maintenance and Repairs</t>
  </si>
  <si>
    <t>Kone Inc</t>
  </si>
  <si>
    <t xml:space="preserve">Elevator Maintenance  </t>
  </si>
  <si>
    <t>9/11/2013 - 9/11/2018</t>
  </si>
  <si>
    <t>Landscape Services, Inc</t>
  </si>
  <si>
    <t>Irrigation Installation and Repair</t>
  </si>
  <si>
    <t>Levie Glenn</t>
  </si>
  <si>
    <t>Shavings for Horse Barn</t>
  </si>
  <si>
    <t>7/1/2014 - 6/30/2018</t>
  </si>
  <si>
    <t>Lithographics</t>
  </si>
  <si>
    <t>Printing of MTSU Magazine</t>
  </si>
  <si>
    <t>1/19/2016 - 1/18/2021</t>
  </si>
  <si>
    <t>Memphis Pathology Lab dba American Esoteric Laboratories</t>
  </si>
  <si>
    <t>Outpatient Lab Services</t>
  </si>
  <si>
    <t>Mid-South Bus Center, Inc</t>
  </si>
  <si>
    <t>Bus Repair and Maintenance</t>
  </si>
  <si>
    <t>1/30/2013 - 1/29/2018</t>
  </si>
  <si>
    <t>MKC Enterprises, Inc</t>
  </si>
  <si>
    <t>Waste Disposal, Hazardous and Non-Hazardous</t>
  </si>
  <si>
    <t>Nashville Chemical and Equipment</t>
  </si>
  <si>
    <t>Labor, Materials and Equipment to Maintain Boiler and Cooling Water Systems</t>
  </si>
  <si>
    <t>7/1/2015 - 6/30/2018</t>
  </si>
  <si>
    <t>Nike USA, Inc</t>
  </si>
  <si>
    <t>Athletic Apparel All Sports</t>
  </si>
  <si>
    <t>7/1/2013 - 3/7/2018</t>
  </si>
  <si>
    <t>Pavement Restorations, Inc</t>
  </si>
  <si>
    <t>Contract for Pressure Washing</t>
  </si>
  <si>
    <t>Perk Products &amp; Chemical Company</t>
  </si>
  <si>
    <t>Salt for Water Treatment Plant</t>
  </si>
  <si>
    <t>8/11/2015 - 8/10/2020</t>
  </si>
  <si>
    <t>Petroleum Traders Corporation</t>
  </si>
  <si>
    <t>Diesel #2 Dyed Fuel</t>
  </si>
  <si>
    <t>5/1/2013 - 4/30/2018</t>
  </si>
  <si>
    <t>Praters Inc</t>
  </si>
  <si>
    <t>Murphy Center Gym Floor Maintenance</t>
  </si>
  <si>
    <t>7/23/2015 - 7/23/2020</t>
  </si>
  <si>
    <t>Precision Reel Grinding</t>
  </si>
  <si>
    <t>Reel Mower Repair &amp; Parts</t>
  </si>
  <si>
    <t>Rave Wireless Text Messaging Service</t>
  </si>
  <si>
    <t>Rick Caserta dba Wilson County Exterminating</t>
  </si>
  <si>
    <t>Pest Control - Housing</t>
  </si>
  <si>
    <t>Robert J. Young Company</t>
  </si>
  <si>
    <t>Print Management</t>
  </si>
  <si>
    <t>Robert Orr Sysco</t>
  </si>
  <si>
    <t>Concession Products for Tennessee Miller Coliseum</t>
  </si>
  <si>
    <t>Robinson Electric Motor Service</t>
  </si>
  <si>
    <t>Motor and Pump Repair/Replacement</t>
  </si>
  <si>
    <t>Ruffalo Noel Levitz, LLC</t>
  </si>
  <si>
    <t>Phonathon Service</t>
  </si>
  <si>
    <t>12/1/2015 - 11/30/2020</t>
  </si>
  <si>
    <t>Rutherford County Chamber of Commerce</t>
  </si>
  <si>
    <t>Rutherford Farmers CO-OP</t>
  </si>
  <si>
    <t>SciQuest, Inc.</t>
  </si>
  <si>
    <t>Master License and Services Agreement for the University's Procurement System</t>
  </si>
  <si>
    <t>Service Express Inc</t>
  </si>
  <si>
    <t>Dell Server Maintenance</t>
  </si>
  <si>
    <t>1/1/2016 - 12/31/2020</t>
  </si>
  <si>
    <t>Provide Sun Solaris Hardware/Software Maintenance</t>
  </si>
  <si>
    <t>Siemens Industry Inc</t>
  </si>
  <si>
    <t>Energy Management Systems Support, provide and repair</t>
  </si>
  <si>
    <t>SiteOne Landscape Supply</t>
  </si>
  <si>
    <t>Shredded Pine Bark Mulch</t>
  </si>
  <si>
    <t>9/15/2014 - 9/14/2019</t>
  </si>
  <si>
    <t>Solar Turbines, Inc.</t>
  </si>
  <si>
    <t>Solar Turbomachinery Contract for Extended Service Agreement</t>
  </si>
  <si>
    <t>Southeast Service Corporation d/b/a SSC Service Solutions</t>
  </si>
  <si>
    <t>Custodial Services</t>
  </si>
  <si>
    <t>1/23/2015 - 1/23/2020</t>
  </si>
  <si>
    <t>Fume Hood &amp; Bio Cabinet Certifications</t>
  </si>
  <si>
    <t>Southern Athletic Fields</t>
  </si>
  <si>
    <t>Athletic Field Materials</t>
  </si>
  <si>
    <t>Masonry Sand</t>
  </si>
  <si>
    <t>Suburban Propane L.P.</t>
  </si>
  <si>
    <t>Liquid Propane Gas Delivered</t>
  </si>
  <si>
    <t>T2 Systems</t>
  </si>
  <si>
    <t>Parking Management Software</t>
  </si>
  <si>
    <t>8/1/2014 - 6/30/2019</t>
  </si>
  <si>
    <t>Tennessee Event Specialist</t>
  </si>
  <si>
    <t>Pregame Inflatables and Special Events for Football Games and Activities</t>
  </si>
  <si>
    <t>2/20/2014 -2/19/2019</t>
  </si>
  <si>
    <t>Tennessee Regional Safety Council Inc</t>
  </si>
  <si>
    <t>Trainers for the TN Transit Training Center</t>
  </si>
  <si>
    <t>Thompson Machinery</t>
  </si>
  <si>
    <t>Emergency Generators, Repair and Maintenance</t>
  </si>
  <si>
    <t>2/20/2014 - 2/19/2019</t>
  </si>
  <si>
    <t>Training Associates, Inc</t>
  </si>
  <si>
    <t>TRI Star Energy LLC</t>
  </si>
  <si>
    <t>#2 Diesel Fuel</t>
  </si>
  <si>
    <t>11/19/2013 - 06/30/2018</t>
  </si>
  <si>
    <t>Vadco, Inc. dba Music City Processing</t>
  </si>
  <si>
    <t>Grease Removal</t>
  </si>
  <si>
    <t>6/1/2011 - 5/31/2018</t>
  </si>
  <si>
    <t>Verizon Wireless</t>
  </si>
  <si>
    <t>Wireless Communication Service and Equipment SWC #407 and #3830</t>
  </si>
  <si>
    <t>1/9/2014 - 6/30/2018</t>
  </si>
  <si>
    <t>Vernier Software and Technology, LLC</t>
  </si>
  <si>
    <t>Equipment kits for Noyce Scholar physics teachers graduates</t>
  </si>
  <si>
    <t>10/15/2014 - 6/30/2019</t>
  </si>
  <si>
    <t>W.T. Cox Subscriptions, Inc</t>
  </si>
  <si>
    <t>Provide Subscription Renewal Service on Periodicals</t>
  </si>
  <si>
    <t>Wasco, Inc</t>
  </si>
  <si>
    <t>Masonry Work</t>
  </si>
  <si>
    <t>Weldon Williams and Lick Inc</t>
  </si>
  <si>
    <t>Printing of Athletic Season Tickets and Point of Sale Stock</t>
  </si>
  <si>
    <t>Provide Parking Permits, and Decals</t>
  </si>
  <si>
    <t>Windstream Corporation dba Paetec Communications</t>
  </si>
  <si>
    <t>Service Session Initiation Protocol, SIP, Circuits</t>
  </si>
  <si>
    <t>Temp Hourly Workers at TN Miller Coliseum</t>
  </si>
  <si>
    <t>3/17/2014 - 3/16/2019</t>
  </si>
  <si>
    <t>Egress from MTSU Campus to Major PoP in Atlanta or Equivalent Facility</t>
  </si>
  <si>
    <t>AccuWeather Enterprise Solutions, Inc.  </t>
  </si>
  <si>
    <t>Weather Monitoring Service</t>
  </si>
  <si>
    <t>9/1/2016 - 8/31/2021</t>
  </si>
  <si>
    <t>Nexair, LLC</t>
  </si>
  <si>
    <t>7/18/2016 - 7/17/2021</t>
  </si>
  <si>
    <t>8/1/2013 - 7/31/2018</t>
  </si>
  <si>
    <t>7/25/2016 - 6/30/2021</t>
  </si>
  <si>
    <t>4/1/2016 - 3/31/2021</t>
  </si>
  <si>
    <t>3/18/2015 - 7/1/2020</t>
  </si>
  <si>
    <t>2/19/2016 - 2/18/2019</t>
  </si>
  <si>
    <t>4/15/2016 - 4/15/2021</t>
  </si>
  <si>
    <t>Apogee Telecom Inc dba Campus Televideo</t>
  </si>
  <si>
    <t xml:space="preserve">Cable TV Services  </t>
  </si>
  <si>
    <t>7/1/2016 - 6/30/2021</t>
  </si>
  <si>
    <t>10/31/2013 - 6/30/2018</t>
  </si>
  <si>
    <t>Source of Supply Contract for Feed at MTSU Farms</t>
  </si>
  <si>
    <t>3/20/2016 - 3/19/2021</t>
  </si>
  <si>
    <t>7/1/2016 - 6/30/2019</t>
  </si>
  <si>
    <t>Parking Management System P.A.R.C.S.</t>
  </si>
  <si>
    <t>9/6/2016 - 9/5/2021</t>
  </si>
  <si>
    <t>Digital Architecture, Inc.</t>
  </si>
  <si>
    <t>Digital Academic Catalog</t>
  </si>
  <si>
    <t>8/1/2016 - 7/31/2021</t>
  </si>
  <si>
    <t>JBM Industries LLC dba Stadium Frame</t>
  </si>
  <si>
    <t>Framed Jerseys</t>
  </si>
  <si>
    <t>8/1/2016 -7/31/2021</t>
  </si>
  <si>
    <t>Heng Dai Media, LLC dba Music City Roots, LLC</t>
  </si>
  <si>
    <t>Radio Content Programming</t>
  </si>
  <si>
    <t>Novus, LLC</t>
  </si>
  <si>
    <t>Audiocodes Licenses &amp; Support</t>
  </si>
  <si>
    <t>3/16/2016 - 3/15/2021</t>
  </si>
  <si>
    <t>Hoover Wallcoverings and Paint</t>
  </si>
  <si>
    <t>Paint Supplies &amp; Equipment</t>
  </si>
  <si>
    <t>Hearing Bridges dba Bridges</t>
  </si>
  <si>
    <t>On-Site Sign Language Interpreters for Deaf/Hearing Impaired</t>
  </si>
  <si>
    <t>Refinish Hardwood Floors &amp; Rec Center</t>
  </si>
  <si>
    <t>6/1/2016 - 2/28/2021</t>
  </si>
  <si>
    <t>Accessible Information Management LLC</t>
  </si>
  <si>
    <t>Disability Services Management System</t>
  </si>
  <si>
    <t>3/1/2016 - 2/28/2018</t>
  </si>
  <si>
    <t>ConvergeOne, Inc.</t>
  </si>
  <si>
    <t xml:space="preserve">Maintenance and Technical Support and Equipment for Communication System  </t>
  </si>
  <si>
    <t>4/26/2016 - 4/25/2021</t>
  </si>
  <si>
    <t>NCH Corporation / Chemsearch H2o Solutions</t>
  </si>
  <si>
    <t>Drain Maintenance Chemicals</t>
  </si>
  <si>
    <t>4/21/2016 - 4/21/2019</t>
  </si>
  <si>
    <t>Leslie A. Jones dba Jones Farrier Service, LLC</t>
  </si>
  <si>
    <t>Farrier Service</t>
  </si>
  <si>
    <t>4/12/2016 -4/11/2021</t>
  </si>
  <si>
    <t>Craig Electric Inc.</t>
  </si>
  <si>
    <t>Electrical Work Overflow</t>
  </si>
  <si>
    <t>Land O Lakes Purina Feed LLC</t>
  </si>
  <si>
    <t>Advertising Rights - Horse Science</t>
  </si>
  <si>
    <t>Ion Wave Technologies, Inc</t>
  </si>
  <si>
    <t>Sourcing/Bid Module for Procurement</t>
  </si>
  <si>
    <t>3/8/2016 - 3/7/2021</t>
  </si>
  <si>
    <t>10/21/2015 - 10/20/2020</t>
  </si>
  <si>
    <t>Comcast Holdings Corp dba Comcast Business Comm LLC</t>
  </si>
  <si>
    <t>ITD Egress Agreement</t>
  </si>
  <si>
    <t>ANC Sports Enterprises, LLC</t>
  </si>
  <si>
    <t>8/10/2015 - 6/30/2018</t>
  </si>
  <si>
    <t>Athletic Video Programming</t>
  </si>
  <si>
    <t>Pipe Insulation Repair and Replacement</t>
  </si>
  <si>
    <t>12/23/2010 - 6/30/2021</t>
  </si>
  <si>
    <t>Bloomberg LP</t>
  </si>
  <si>
    <t>1/12/2017 - 1/11/2022</t>
  </si>
  <si>
    <t>Hire Quest, LLC dba Trojan Labor</t>
  </si>
  <si>
    <t>9/20/2016 - 9/19/2021</t>
  </si>
  <si>
    <t>J Brandt Recognition, Ltd</t>
  </si>
  <si>
    <t>Service Award Jewelry</t>
  </si>
  <si>
    <t>Flying Software Labs Inc</t>
  </si>
  <si>
    <t>7/25/2016 - 7/24/2021</t>
  </si>
  <si>
    <t>Flight School Training Program</t>
  </si>
  <si>
    <t>11/28/2016 - 11/27/2021</t>
  </si>
  <si>
    <t>Controlled Environment Certification Services, Inc. fka Southeastern Certification, Inc.</t>
  </si>
  <si>
    <t>BFI Waste Service fka AAA Transfer Station</t>
  </si>
  <si>
    <t>S.M. Lawrence Company fka Dillingham &amp; Smith</t>
  </si>
  <si>
    <t xml:space="preserve">Vallen Distribution, Inc. fka Industrial Distribution Group </t>
  </si>
  <si>
    <t>Compressed Gases</t>
  </si>
  <si>
    <t>Simplex Grinnell, LP</t>
  </si>
  <si>
    <t>Fire Extinguishers, Alarms, Sprinklers, etc.</t>
  </si>
  <si>
    <t>no</t>
  </si>
  <si>
    <t>Audiocodes Maintenance</t>
  </si>
  <si>
    <t>8/24/2017 - 6/30/2022</t>
  </si>
  <si>
    <t>7/1/2017 - 6/30/2022</t>
  </si>
  <si>
    <t>Painting Services</t>
  </si>
  <si>
    <t>Mechanical Resource Group, LLC</t>
  </si>
  <si>
    <t>12/19/2017 - 12/18/2022</t>
  </si>
  <si>
    <t>7/1/2017 -6/30/2022</t>
  </si>
  <si>
    <t>Dickens Turf and Landscape Supply</t>
  </si>
  <si>
    <t>7/25/2017 - 6/30/2022</t>
  </si>
  <si>
    <t>7/20/2017 - 7/19/2022</t>
  </si>
  <si>
    <t>American Bedding Manufacturing, Inc</t>
  </si>
  <si>
    <t>9/20/2017 - 6/22/2022</t>
  </si>
  <si>
    <t>7/1/2017 - 5/25/2022</t>
  </si>
  <si>
    <t xml:space="preserve">Lyme Computer Systems, Inc </t>
  </si>
  <si>
    <t>Hooten Pest Control</t>
  </si>
  <si>
    <t>Pest Control - Facilities</t>
  </si>
  <si>
    <t>Short's Travel Management Inc</t>
  </si>
  <si>
    <t>7/1/2017 - 6/30/2018</t>
  </si>
  <si>
    <t>Pavement Restorations, Inc.</t>
  </si>
  <si>
    <t>CenterPoint Energy Services fka Atmos Energy Marketing</t>
  </si>
  <si>
    <t>C-Tech, Inc dba C-Tech Controls</t>
  </si>
  <si>
    <t>Boiler Control Service</t>
  </si>
  <si>
    <t>GradLeaders fka CSO Research, Inc.</t>
  </si>
  <si>
    <t>3/22/2017 -3/21/2022</t>
  </si>
  <si>
    <t>DVL Seigenthaler, A Finn Partners Company</t>
  </si>
  <si>
    <t>Marketing, Advertising &amp; Media Placement</t>
  </si>
  <si>
    <t>8/15/2017 - 6/30/2022</t>
  </si>
  <si>
    <t>Maintenance on Variable Frequency Drives</t>
  </si>
  <si>
    <t>7/1/2017 - 2/15/2018</t>
  </si>
  <si>
    <t>Provide and Repair HVAC Piping and Equipment</t>
  </si>
  <si>
    <t>10/1/2015-9/30/2020</t>
  </si>
  <si>
    <t>Royal Properties Realty Co.</t>
  </si>
  <si>
    <t>Provide rental property management services for University's off-campus residential properties not affiliated with Student Housing</t>
  </si>
  <si>
    <t>Travel - Athletics</t>
  </si>
  <si>
    <t>Verizon Business Service Solutions fka XO Communications</t>
  </si>
  <si>
    <t>January 29, 2018</t>
  </si>
  <si>
    <t>Summit Uniform Solutions</t>
  </si>
  <si>
    <t>9/1/2017 - 6/30/2020</t>
  </si>
  <si>
    <t>Police Uniforms &amp; Accessories</t>
  </si>
  <si>
    <t>7/1/2009 - 6/30/2019</t>
  </si>
  <si>
    <t>Aramark Services Inc</t>
  </si>
  <si>
    <t>Food Service Agreement</t>
  </si>
  <si>
    <t>7/1/2017-6/30/2021</t>
  </si>
  <si>
    <t>Campus Labs, Inc.</t>
  </si>
  <si>
    <t>License Agreements for Academic Affairs Suite and Course Evaluations Web-Based Systems</t>
  </si>
  <si>
    <t>7/1/2016-6/30/2021</t>
  </si>
  <si>
    <t>Cbord Group, Inc.</t>
  </si>
  <si>
    <t>Year One Pricing for Card Systems</t>
  </si>
  <si>
    <t>10/28/2016-6/30/2020</t>
  </si>
  <si>
    <t>Charles Koch Foundation</t>
  </si>
  <si>
    <t>Agreement for benefit of Political Economy Research Institute to be created and housed in MTSU Jennings A Jones College of Business</t>
  </si>
  <si>
    <t>4/29/2014 - 12/31/2022</t>
  </si>
  <si>
    <t>City of Murfreesboro</t>
  </si>
  <si>
    <t>Cooperative agreement for construction of indoor tennis facility</t>
  </si>
  <si>
    <t>Sponsorship Agreement to come on campus during Customs (Orientation) events</t>
  </si>
  <si>
    <t>7/9/2015-9/9/2023</t>
  </si>
  <si>
    <t>Curators of The University of Missouri</t>
  </si>
  <si>
    <t>Three-game football series at Missouri 10/22/16, at MTSU 9/17/22, at MISSOURI 9/9/23</t>
  </si>
  <si>
    <t>5/20/2015 - 9/5/2020</t>
  </si>
  <si>
    <t>Duke University</t>
  </si>
  <si>
    <t>Football Game guarantee to be received by MTSU for 9/5/20 game</t>
  </si>
  <si>
    <t>Football Game guarantee to be paid to Duke for 9/7/19 game</t>
  </si>
  <si>
    <t>12/18/2013 - 12/31/2018</t>
  </si>
  <si>
    <t>Ellucian Company, L.P.</t>
  </si>
  <si>
    <t>Luminis Platform 4 to 5 Migration Services</t>
  </si>
  <si>
    <t>8/15/2016 - 8/14/2021</t>
  </si>
  <si>
    <t>Gilly Vending</t>
  </si>
  <si>
    <t>est (350,000.00)</t>
  </si>
  <si>
    <t>Snack Vending</t>
  </si>
  <si>
    <t>10/31/2016-1-/30/2018</t>
  </si>
  <si>
    <t>Green Way Herbal Products LLC</t>
  </si>
  <si>
    <t>Animal Testing Agreement</t>
  </si>
  <si>
    <t>10/1/2015-7/27/2020</t>
  </si>
  <si>
    <t>Heartland Payment Solutions, Inc.</t>
  </si>
  <si>
    <t>Provision of Student Loan Billing and Ancillary Services</t>
  </si>
  <si>
    <t>Innosoft Canada, Inc.</t>
  </si>
  <si>
    <t>License for Recreation Management Software</t>
  </si>
  <si>
    <t>1/1/2007 - 6/30/2026</t>
  </si>
  <si>
    <t>Learfield Acquisitions, LLC successor in interest to Nelligan Sports Marketing, Inc.</t>
  </si>
  <si>
    <t>est. (20,000,000.00)</t>
  </si>
  <si>
    <t>License to market both athletic and non-sports properties</t>
  </si>
  <si>
    <t>9/1/2016-8/31/2019</t>
  </si>
  <si>
    <t>LiveText, Inc.</t>
  </si>
  <si>
    <t>Web-based assessment system for College of Education</t>
  </si>
  <si>
    <t>Murfreesboro Electric Department</t>
  </si>
  <si>
    <t>7/1/2008 - 7/31/2018</t>
  </si>
  <si>
    <t>Pepsi Bottling Group</t>
  </si>
  <si>
    <t>Drink Vending Contract</t>
  </si>
  <si>
    <t>Raiders Ridge Apartments</t>
  </si>
  <si>
    <t>9/1/2015-8/31/2020</t>
  </si>
  <si>
    <t>Society for Historians of American Foreign Relations (SHAFR)</t>
  </si>
  <si>
    <t>MTSU as service provider - Faculty member Dr. Amy Sayward to serve as coordinate for SHAFR</t>
  </si>
  <si>
    <t>7/1/2015-6/30/2020</t>
  </si>
  <si>
    <t>State of Tennessee Department of Agriculture</t>
  </si>
  <si>
    <t>Grant agreement to conduct The Heart of Tennessee Junior Meat Goat Classics</t>
  </si>
  <si>
    <t>7/1/2016-6/30/2019</t>
  </si>
  <si>
    <t>State of Tennessee Department of Education</t>
  </si>
  <si>
    <t>Grant for Provision of services to Infants and Toddlers with Disabilities</t>
  </si>
  <si>
    <t>7/1/2015-6/30/2018</t>
  </si>
  <si>
    <t>State of Tennessee Department of Health</t>
  </si>
  <si>
    <t>Grant award for Sudden Infant Death Syndrome and Death Scene Investigation Training and Education</t>
  </si>
  <si>
    <t>State of Tennessee Department of Safety and Homeland Security</t>
  </si>
  <si>
    <t>MTSU's Center for Organizational and Human Resource Effectiveness (COHRE) to develop and administer the TN Highway Patrol Sergeant and Lieutenant Promotional Processes</t>
  </si>
  <si>
    <t>10/1//2015-3/31/2018</t>
  </si>
  <si>
    <t>State of Tennessee Department of Transportation</t>
  </si>
  <si>
    <t>Grant agreement to determine acceptable chloride ion limit in concrete</t>
  </si>
  <si>
    <t>1/1/2017-12/31/2019</t>
  </si>
  <si>
    <t>Taylor and Francis Group, LLC</t>
  </si>
  <si>
    <t>Library Subscriptions</t>
  </si>
  <si>
    <t>9/1/2016-6/30/2018</t>
  </si>
  <si>
    <t>Tennessee Higher Education Commission</t>
  </si>
  <si>
    <t>Veteran Reconnect Grant</t>
  </si>
  <si>
    <t>11/1/2015-8/31/2018</t>
  </si>
  <si>
    <t>Tennessee State University</t>
  </si>
  <si>
    <t>Funding for the TLSAMP Program</t>
  </si>
  <si>
    <t>Tennessee Wildlife Resources Agency</t>
  </si>
  <si>
    <t>Grant agreement for Characterizations of Ecologically at Risk High Elevation Brook Trout Streams in Eastern Tennessee</t>
  </si>
  <si>
    <t>2/28/2015-/2/27/2019</t>
  </si>
  <si>
    <t>The Advisory Board Company</t>
  </si>
  <si>
    <t>Membership in Education Advisory Board's Student Success Collaborative and Academic Affairs Forum</t>
  </si>
  <si>
    <t>6/30/2015 - 2/27/2019</t>
  </si>
  <si>
    <t>Education Advisory Board's Care Coordination Platform</t>
  </si>
  <si>
    <t>The Grove Apartments</t>
  </si>
  <si>
    <t>4/1/2015-9/30/2018</t>
  </si>
  <si>
    <t>United States Geological Survey</t>
  </si>
  <si>
    <t>Grant to fund research project Great Lakes Remedy Effectiveness Framework</t>
  </si>
  <si>
    <t>United States Postal Service</t>
  </si>
  <si>
    <t>University Gables Apartments</t>
  </si>
  <si>
    <t>9/15/2018-9/15/2018</t>
  </si>
  <si>
    <t>University of Georgia Athletic Assocation</t>
  </si>
  <si>
    <t>Football Game Contract with Guarantee</t>
  </si>
  <si>
    <t>University Ridge Apartments</t>
  </si>
  <si>
    <t>10/1/2015-3/31/2018</t>
  </si>
  <si>
    <t>Vanderbilt University</t>
  </si>
  <si>
    <t>Subaward agreement for "Enhanced GIS Database for TDOT Legacy Data"</t>
  </si>
  <si>
    <t>2/1/2017 - 7/30/2018</t>
  </si>
  <si>
    <t>Murfreesboro City Schools</t>
  </si>
  <si>
    <t>Contract for Project INSPIRE 2</t>
  </si>
  <si>
    <t>1/1/2017 - 12/31/2018</t>
  </si>
  <si>
    <t>Alabama A&amp;M University</t>
  </si>
  <si>
    <t>Subward Contract with Alabama A&amp;M for Grant Index 537063 (Geosciences)</t>
  </si>
  <si>
    <t>Centralized Account Processing System (CAPS) account application for mailings from Nashville</t>
  </si>
  <si>
    <t>State Department of Health</t>
  </si>
  <si>
    <t>Grant agreement for Infant Sudden Death Syndrome and Death Scene Investigation training and education</t>
  </si>
  <si>
    <t>State Department of Tennessee Department of Agriculture</t>
  </si>
  <si>
    <t xml:space="preserve">Grant agreement for MTSU to conduct the Heart of Tennessee Junior Meat Goat Classics </t>
  </si>
  <si>
    <t>State of Tennessee Department of Finance and Administration - Office of Criminal Justice Programs</t>
  </si>
  <si>
    <t>Grant agreement for multi-year STOP award - administer federal grant funds for the improvement of criminal justice system as required by the STOP Violence Against Women Grant Program</t>
  </si>
  <si>
    <t>State of Tennessee - Tennessee Wildlife Resources Agency</t>
  </si>
  <si>
    <t>Grant agreement for "Characterizations of Ecologically at-risk, high elevation brook trout streams in Eastern Tennessee"</t>
  </si>
  <si>
    <t>Southest Service Corporation d/b/a SSC Service Solutions</t>
  </si>
  <si>
    <t>Amendment no. 2, to prime agreement C14-0942, to replace Exhibit "E" of the custodial services contract.  Adding Walker Library to schedule and deleting other buildings and increase in storage rental fee for total annual increase of $231,860.28</t>
  </si>
  <si>
    <t>Software licensing and hosting agreement bid by TBR</t>
  </si>
  <si>
    <t>Short's Travel Management, Inc.</t>
  </si>
  <si>
    <t>Travel services for University Athletic Department (per University of Memphis RFP 72172382 and Contract)</t>
  </si>
  <si>
    <t>7/1/2017 - 6/30/2020</t>
  </si>
  <si>
    <t>Cumulus Broadcasting Company, LLC dba Cumulus- Nashville (Titans Radio Network)</t>
  </si>
  <si>
    <t>MBA Flex degree program through JCOB ads ran during the TN Titans Football season for 2017, 2018, and 2019</t>
  </si>
  <si>
    <t>9/30/2017 - 9/30/2018</t>
  </si>
  <si>
    <t>US Library of Congress</t>
  </si>
  <si>
    <t>Amendment to C08-1180 to extend term and increase funding. New total $1,178,055</t>
  </si>
  <si>
    <t>1/1/2017 - 1/30/2018</t>
  </si>
  <si>
    <t>State of Tennessee-Department of Transportation Aeronautics Division</t>
  </si>
  <si>
    <t>2017 Aerospace Education Program; classroom program training for TN Teachers in the Basic and Advanced aspectes of aviation, air transportation and aerospace</t>
  </si>
  <si>
    <t>5/17/2017 - 12/31/2018</t>
  </si>
  <si>
    <t>Banner Data Defense Software</t>
  </si>
  <si>
    <t>5/2/2017 - 5/31/2018</t>
  </si>
  <si>
    <t>International Business Machines</t>
  </si>
  <si>
    <t>IBM SPSS Statistics Premium Campus Edition Campus Value Unit Term license subscription and support per quote 17534729</t>
  </si>
  <si>
    <t>10/15/2016 - 7/31/2018</t>
  </si>
  <si>
    <t>Bedford County Department of Education</t>
  </si>
  <si>
    <t>Grant Project IMPACT-L subcontract for MTSU from Bedford County Department of Education</t>
  </si>
  <si>
    <t>11/1/2017 - 8/31/2022</t>
  </si>
  <si>
    <t>Tennessee State Library Archives</t>
  </si>
  <si>
    <t>Contract for the provision of a GA from History to intern at TLSA</t>
  </si>
  <si>
    <t>11/1/2017 - 10/31/2019</t>
  </si>
  <si>
    <t>State of Tennessee</t>
  </si>
  <si>
    <t>Contract for MTSU to maintain web-based economic indicators for Tennessee</t>
  </si>
  <si>
    <t>License agreement for Degree Works program</t>
  </si>
  <si>
    <t>Lease agreement with TBR on behalf of MTSU for the property located at 3050 Medical Center Parkway, Murfreesboro, TN 37129</t>
  </si>
  <si>
    <t>11/17/2018 - 11/17/2018</t>
  </si>
  <si>
    <t>University of Kentucky</t>
  </si>
  <si>
    <t>Football game contract, game guarantee</t>
  </si>
  <si>
    <t>11/18/2018 - 11/25/2018</t>
  </si>
  <si>
    <t>Island Hotel Company Limited</t>
  </si>
  <si>
    <t>Battle 4 Atlantis terms and conditions for travel, accomodations, meals and games</t>
  </si>
  <si>
    <t>7/1/17 - 6/30/2018</t>
  </si>
  <si>
    <t>Advent, LLC</t>
  </si>
  <si>
    <t>Conceptual Design for the Men's Basketball/Football Shared Hallway to include fabrication and installation</t>
  </si>
  <si>
    <t>11/16/17 - 6/30/2018</t>
  </si>
  <si>
    <t>AT&amp;T Corporation</t>
  </si>
  <si>
    <t>Cell Phone Service for Athletics and ERS Service Agreement</t>
  </si>
  <si>
    <t>9/25/2017 - 6/30/2018</t>
  </si>
  <si>
    <t>University of Illinois</t>
  </si>
  <si>
    <t>Strategic Planning Process</t>
  </si>
  <si>
    <t>9/8/2018 - 9/8/2018</t>
  </si>
  <si>
    <t>University of Tennessee</t>
  </si>
  <si>
    <t>Football contract with UT-Martin Game Guarantee</t>
  </si>
  <si>
    <t>8/15/2017 - 1/31/2019</t>
  </si>
  <si>
    <t>Grant contract between TN Higher Education Commission and MTSU, 2017-18 Veteran Reconnect Grant</t>
  </si>
  <si>
    <t>9/1/2017 - 8/31/2020</t>
  </si>
  <si>
    <t>Life is Brewing Developments, LLC</t>
  </si>
  <si>
    <t>Lease agreement for use of property at 6790 John Bragg Hwy, Murfreesboro, TN. Contract term is 9/1/17 to 8/31/20, total cost of $108,000. Purchase orders of $36,000 to be issued annually</t>
  </si>
  <si>
    <t>1/1/2016 - 8/31/2018</t>
  </si>
  <si>
    <t>Amendment to C16-0672; year 3 funding</t>
  </si>
  <si>
    <t>1/1/2018 - 12/31/2018</t>
  </si>
  <si>
    <t>Clarivate Analytics (US) LLC</t>
  </si>
  <si>
    <t>Web of Science Core Collection 1/1/18 - 12/31/18</t>
  </si>
  <si>
    <t>MTSU TSBDC (TN Small Business Development Center)</t>
  </si>
  <si>
    <t>Project year 2018, MTSU TSBDC</t>
  </si>
  <si>
    <t>Austin Peay State University</t>
  </si>
  <si>
    <t>Cleveland State Community College</t>
  </si>
  <si>
    <t>The term of this agreement shall be a twelve (12) month funding cycle period of 1/1/18 to 12/31/18. Cleveland State Community College TSBDC</t>
  </si>
  <si>
    <t>Dyersburg State Community College</t>
  </si>
  <si>
    <t>East Tennessee State University</t>
  </si>
  <si>
    <t>Tennessee Technological University</t>
  </si>
  <si>
    <t>The term of this agreement shall be a twelve (12) month funding cycle period of 1/1/18 to 12/31/18. Tennessee Technological University TSBDC</t>
  </si>
  <si>
    <t>University of Tennessee at Martin</t>
  </si>
  <si>
    <t>The term of this agreement shall be a twelve (12) month funding cycle period of 1/1/18 to 12/31/18. University of Tennessee at Martin TSBDC</t>
  </si>
  <si>
    <t>Chattanooga State Community College</t>
  </si>
  <si>
    <t>The term of this agreement shall be a twelve (12) month funding cycle period of 1/1/18 to 12/31/18. Chattanooga State Community College TSBDC</t>
  </si>
  <si>
    <t>The term of this agreement shall be a twelve (12) month funding cycle period of 1/1/18 to 12/31/18. Tennessee State University TSBDC</t>
  </si>
  <si>
    <t>Volunteer State Community College</t>
  </si>
  <si>
    <t>The term of this agreement shall be a twelve (12) month funding cycle period of 1/1/18 to 12/31/18. Volunteer State Community College TSBDC</t>
  </si>
  <si>
    <t>Southwest Tennessee Community College</t>
  </si>
  <si>
    <t>The term of this agreement shall be a twelve (12) month funding cycle period of 1/1/18 to 12/31/18. Southwest Tennessee Community College TSBDC</t>
  </si>
  <si>
    <t>Pellissippi State Community College</t>
  </si>
  <si>
    <t>The term of this agreement shall be a twelve (12) month funding cycle period of 1/1/18 to 12/31/18. Pellissippi State Community College TSBDC</t>
  </si>
  <si>
    <t>Jackson State Community College</t>
  </si>
  <si>
    <t>The term of this agreement shall be a twelve (12) month funding cycle period of 1/1/18 to 12/31/18. Jackson State Community College TSBDC</t>
  </si>
  <si>
    <t>Southeast Service Corporation dba SSC Service Solutions</t>
  </si>
  <si>
    <t>Amendment to C14-0942 for custodial services resulting in a new annual fee of $2,240,193.83</t>
  </si>
  <si>
    <t>1/1/2018 - 12/31/2022</t>
  </si>
  <si>
    <t>Ellucian Company L.P.</t>
  </si>
  <si>
    <t>Banner ePrint Site License and Luminis Basic - 5 yr renewal - expires 12/31/22 Ref C13-0655</t>
  </si>
  <si>
    <t>3/20/2018 - 3/19/2019</t>
  </si>
  <si>
    <t>Tennessee Board of Regents System and SciQuest, Inc.</t>
  </si>
  <si>
    <t>Participation agreement to the master agreement with TBR</t>
  </si>
  <si>
    <t>3/25/2015 - 8/30/2020</t>
  </si>
  <si>
    <t>MTSU's Center for Organizational and Human Resource Effectiveness (COHRE) to develop and administer the Tennessee Highway Patrol Sergeant and Lieutenant promotional processes.</t>
  </si>
  <si>
    <t>3/23/2015 - 3/23/2020</t>
  </si>
  <si>
    <t>Industrial Power Contract</t>
  </si>
  <si>
    <t>2/28/2015 - 2/27/2019</t>
  </si>
  <si>
    <t>Education Advisory Board, a division of The Advisory Board Company</t>
  </si>
  <si>
    <t>Extension of membership for Student Success Collaborative and Academic Affairs Forum</t>
  </si>
  <si>
    <t>College Grove Apartments LLC</t>
  </si>
  <si>
    <t>Agreement for apartment complex to come on campus during customs</t>
  </si>
  <si>
    <t>The Point at Raider's Campus</t>
  </si>
  <si>
    <t>Sponsorship agreement to come on campus during CUSTOMS events</t>
  </si>
  <si>
    <t>Raiders Crossing / The Woods at Greenland</t>
  </si>
  <si>
    <t>6/3/2016 - 6/3/2021</t>
  </si>
  <si>
    <t>GreenWay Herbal Products, LLC</t>
  </si>
  <si>
    <t>Research agreement to fund help research at MTSU with Richard LaRoche and Elliot Altman</t>
  </si>
  <si>
    <t>6/1/2016 - 3/31/2018</t>
  </si>
  <si>
    <t>Clarkson Aerospace Corp.</t>
  </si>
  <si>
    <t>Contract amendment 3, increase funding by $5,000</t>
  </si>
  <si>
    <t>1/1/2018 - 6/30/2018</t>
  </si>
  <si>
    <t>Tennessee Valley Authority</t>
  </si>
  <si>
    <t>Green Power Switch (GPS) purchase agreement for 2018. Estimated cost $150,000</t>
  </si>
  <si>
    <t>1/1/2018 - 6/30/2022</t>
  </si>
  <si>
    <t>Tennessee Bureau of Investigation</t>
  </si>
  <si>
    <t>TBI Interagency Agreement</t>
  </si>
  <si>
    <t>Bloomberg Professional Datafeed Services</t>
  </si>
  <si>
    <t>Operation of Full Service TSBDC Center</t>
  </si>
  <si>
    <t>5/9/2017 - 5/8/2020</t>
  </si>
  <si>
    <t>Follett Higher Education Group, Inc</t>
  </si>
  <si>
    <t>est (9,000,000.00)</t>
  </si>
  <si>
    <t>Providing Bookstore management services</t>
  </si>
  <si>
    <t>6/30/2016 - 6/30/2021</t>
  </si>
  <si>
    <t>Sodexo Operations LLC</t>
  </si>
  <si>
    <t>est (1,040,603.00)</t>
  </si>
  <si>
    <t>Food and Beverage Concessions (commission-based revenue agreement)</t>
  </si>
  <si>
    <t>Core Business Technologies</t>
  </si>
  <si>
    <t>Centralized cashiering system</t>
  </si>
  <si>
    <t>8/1/2015 - 4/19/2018</t>
  </si>
  <si>
    <t>est. 27,500,000.00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</si>
</sst>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>
      <alignment vertical="center"/>
      <protection/>
    </xf>
    <xf numFmtId="0" fontId="0" fillId="0" borderId="0" applyNumberFormat="0">
      <alignment vertical="center"/>
      <protection/>
    </xf>
    <xf numFmtId="0" fontId="0" fillId="0" borderId="0" applyNumberFormat="0">
      <alignment vertical="center"/>
      <protection/>
    </xf>
    <xf numFmtId="0" fontId="0" fillId="0" borderId="0" applyNumberFormat="0">
      <alignment vertical="center"/>
      <protection/>
    </xf>
    <xf numFmtId="0" fontId="0" fillId="0" borderId="0" applyNumberFormat="0">
      <alignment vertical="center"/>
      <protection/>
    </xf>
    <xf numFmtId="0" fontId="0" fillId="0" borderId="0">
      <alignment/>
      <protection/>
    </xf>
    <xf numFmtId="0" fontId="0" fillId="0" borderId="0" applyNumberFormat="0">
      <alignment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5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0" fontId="0" fillId="0" borderId="0" xfId="44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14" fontId="0" fillId="0" borderId="0" xfId="0" applyNumberFormat="1" applyFill="1" applyAlignment="1">
      <alignment horizontal="center" wrapText="1"/>
    </xf>
    <xf numFmtId="40" fontId="0" fillId="0" borderId="0" xfId="44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 horizontal="center" wrapText="1"/>
    </xf>
    <xf numFmtId="40" fontId="0" fillId="0" borderId="0" xfId="45" applyNumberFormat="1" applyFont="1" applyFill="1" applyAlignment="1">
      <alignment/>
    </xf>
    <xf numFmtId="40" fontId="0" fillId="0" borderId="0" xfId="0" applyNumberFormat="1" applyFill="1" applyAlignment="1">
      <alignment/>
    </xf>
    <xf numFmtId="14" fontId="0" fillId="0" borderId="0" xfId="0" applyNumberFormat="1" applyFont="1" applyFill="1" applyAlignment="1" quotePrefix="1">
      <alignment horizontal="center" wrapText="1"/>
    </xf>
    <xf numFmtId="0" fontId="44" fillId="0" borderId="0" xfId="0" applyFont="1" applyFill="1" applyAlignment="1">
      <alignment horizontal="center"/>
    </xf>
    <xf numFmtId="40" fontId="44" fillId="0" borderId="0" xfId="0" applyNumberFormat="1" applyFont="1" applyFill="1" applyAlignment="1">
      <alignment/>
    </xf>
    <xf numFmtId="0" fontId="44" fillId="0" borderId="0" xfId="0" applyFont="1" applyFill="1" applyAlignment="1">
      <alignment wrapText="1"/>
    </xf>
    <xf numFmtId="40" fontId="0" fillId="0" borderId="0" xfId="44" applyNumberFormat="1" applyFont="1" applyFill="1" applyAlignment="1">
      <alignment/>
    </xf>
    <xf numFmtId="0" fontId="0" fillId="0" borderId="0" xfId="0" applyFill="1" applyAlignment="1">
      <alignment horizontal="center"/>
    </xf>
    <xf numFmtId="43" fontId="0" fillId="0" borderId="0" xfId="44" applyFont="1" applyFill="1" applyAlignment="1">
      <alignment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0" fontId="0" fillId="0" borderId="0" xfId="44" applyNumberFormat="1" applyFont="1" applyFill="1" applyAlignment="1">
      <alignment wrapText="1"/>
    </xf>
    <xf numFmtId="165" fontId="0" fillId="0" borderId="0" xfId="0" applyNumberFormat="1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0" fontId="0" fillId="0" borderId="0" xfId="46" applyNumberFormat="1" applyFont="1" applyFill="1" applyAlignment="1">
      <alignment wrapText="1"/>
    </xf>
    <xf numFmtId="0" fontId="0" fillId="0" borderId="0" xfId="0" applyFill="1" applyAlignment="1">
      <alignment horizontal="left"/>
    </xf>
    <xf numFmtId="43" fontId="0" fillId="0" borderId="0" xfId="44" applyFont="1" applyFill="1" applyAlignment="1">
      <alignment/>
    </xf>
    <xf numFmtId="0" fontId="0" fillId="0" borderId="0" xfId="68" applyFont="1" applyFill="1" applyAlignment="1">
      <alignment wrapText="1"/>
      <protection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66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43" fontId="0" fillId="0" borderId="0" xfId="42" applyFont="1" applyFill="1" applyAlignment="1">
      <alignment/>
    </xf>
    <xf numFmtId="0" fontId="1" fillId="0" borderId="0" xfId="0" applyFont="1" applyFill="1" applyAlignment="1">
      <alignment horizontal="left"/>
    </xf>
    <xf numFmtId="43" fontId="1" fillId="0" borderId="0" xfId="42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10" xfId="42" applyFont="1" applyFill="1" applyBorder="1" applyAlignment="1">
      <alignment horizontal="center"/>
    </xf>
    <xf numFmtId="43" fontId="0" fillId="0" borderId="0" xfId="44" applyFont="1" applyFill="1" applyBorder="1" applyAlignment="1">
      <alignment horizontal="center"/>
    </xf>
    <xf numFmtId="0" fontId="0" fillId="0" borderId="0" xfId="66" applyFont="1" applyFill="1">
      <alignment/>
      <protection/>
    </xf>
    <xf numFmtId="40" fontId="0" fillId="0" borderId="0" xfId="47" applyNumberFormat="1" applyFont="1" applyFill="1" applyAlignment="1">
      <alignment/>
    </xf>
    <xf numFmtId="0" fontId="0" fillId="0" borderId="0" xfId="66" applyFont="1" applyFill="1" applyAlignment="1">
      <alignment horizontal="center"/>
      <protection/>
    </xf>
    <xf numFmtId="14" fontId="0" fillId="0" borderId="0" xfId="0" applyNumberFormat="1" applyFont="1" applyFill="1" applyAlignment="1">
      <alignment horizontal="center" wrapText="1"/>
    </xf>
    <xf numFmtId="40" fontId="0" fillId="0" borderId="0" xfId="44" applyNumberFormat="1" applyFont="1" applyFill="1" applyAlignment="1">
      <alignment/>
    </xf>
    <xf numFmtId="40" fontId="0" fillId="0" borderId="0" xfId="68" applyNumberFormat="1" applyFont="1" applyFill="1" applyAlignment="1">
      <alignment horizontal="right" wrapText="1"/>
      <protection/>
    </xf>
    <xf numFmtId="14" fontId="0" fillId="0" borderId="0" xfId="0" applyNumberFormat="1" applyFont="1" applyFill="1" applyAlignment="1" quotePrefix="1">
      <alignment horizontal="center" vertical="center" wrapText="1"/>
    </xf>
    <xf numFmtId="40" fontId="0" fillId="0" borderId="0" xfId="44" applyNumberFormat="1" applyFont="1" applyFill="1" applyAlignment="1">
      <alignment horizontal="right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0" fillId="0" borderId="0" xfId="63" applyFont="1" applyFill="1" applyAlignment="1">
      <alignment wrapText="1"/>
      <protection/>
    </xf>
    <xf numFmtId="40" fontId="0" fillId="0" borderId="0" xfId="42" applyNumberFormat="1" applyFont="1" applyFill="1" applyAlignment="1">
      <alignment/>
    </xf>
    <xf numFmtId="40" fontId="0" fillId="0" borderId="0" xfId="42" applyNumberFormat="1" applyFont="1" applyFill="1" applyAlignment="1">
      <alignment/>
    </xf>
    <xf numFmtId="40" fontId="43" fillId="0" borderId="0" xfId="44" applyNumberFormat="1" applyFont="1" applyFill="1" applyAlignment="1">
      <alignment/>
    </xf>
    <xf numFmtId="40" fontId="0" fillId="0" borderId="0" xfId="44" applyNumberFormat="1" applyFont="1" applyFill="1" applyAlignment="1">
      <alignment horizontal="right" wrapText="1"/>
    </xf>
    <xf numFmtId="165" fontId="0" fillId="0" borderId="0" xfId="62" applyNumberFormat="1" applyFont="1" applyFill="1" applyAlignment="1">
      <alignment horizontal="center" wrapText="1"/>
      <protection/>
    </xf>
    <xf numFmtId="0" fontId="0" fillId="0" borderId="0" xfId="64" applyFont="1" applyFill="1" applyAlignment="1">
      <alignment wrapText="1"/>
      <protection/>
    </xf>
    <xf numFmtId="0" fontId="0" fillId="0" borderId="0" xfId="65" applyFill="1" applyAlignment="1">
      <alignment wrapText="1"/>
      <protection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2" xfId="62"/>
    <cellStyle name="Normal 23" xfId="63"/>
    <cellStyle name="Normal 3" xfId="64"/>
    <cellStyle name="Normal 4" xfId="65"/>
    <cellStyle name="Normal 5" xfId="66"/>
    <cellStyle name="Normal 9" xfId="67"/>
    <cellStyle name="Normal_$2,000+ personal, prof, consult_1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zoomScale="80" zoomScaleNormal="80" zoomScalePageLayoutView="0" workbookViewId="0" topLeftCell="A1">
      <pane ySplit="7" topLeftCell="A116" activePane="bottomLeft" state="frozen"/>
      <selection pane="topLeft" activeCell="A1" sqref="A1"/>
      <selection pane="bottomLeft" activeCell="F135" sqref="F135"/>
    </sheetView>
  </sheetViews>
  <sheetFormatPr defaultColWidth="8.8515625" defaultRowHeight="12.75"/>
  <cols>
    <col min="1" max="1" width="24.8515625" style="23" bestFit="1" customWidth="1"/>
    <col min="2" max="2" width="3.7109375" style="7" customWidth="1"/>
    <col min="3" max="3" width="33.421875" style="31" customWidth="1"/>
    <col min="4" max="4" width="3.7109375" style="7" customWidth="1"/>
    <col min="5" max="5" width="18.140625" style="39" bestFit="1" customWidth="1"/>
    <col min="6" max="6" width="3.7109375" style="7" customWidth="1"/>
    <col min="7" max="7" width="97.57421875" style="31" bestFit="1" customWidth="1"/>
    <col min="8" max="8" width="3.7109375" style="7" customWidth="1"/>
    <col min="9" max="9" width="12.140625" style="23" bestFit="1" customWidth="1"/>
    <col min="10" max="10" width="3.7109375" style="7" customWidth="1"/>
    <col min="11" max="11" width="15.8515625" style="23" bestFit="1" customWidth="1"/>
    <col min="12" max="16384" width="8.8515625" style="7" customWidth="1"/>
  </cols>
  <sheetData>
    <row r="1" spans="1:11" ht="12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.75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.75">
      <c r="A3" s="64" t="s">
        <v>346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5" ht="12.75">
      <c r="K5" s="38" t="s">
        <v>7</v>
      </c>
    </row>
    <row r="6" spans="1:11" ht="12.75">
      <c r="A6" s="38"/>
      <c r="B6" s="38"/>
      <c r="C6" s="40"/>
      <c r="D6" s="38"/>
      <c r="E6" s="41"/>
      <c r="F6" s="38"/>
      <c r="G6" s="40"/>
      <c r="H6" s="38"/>
      <c r="I6" s="38" t="s">
        <v>5</v>
      </c>
      <c r="K6" s="38" t="s">
        <v>8</v>
      </c>
    </row>
    <row r="7" spans="1:11" ht="12.75">
      <c r="A7" s="34" t="s">
        <v>1</v>
      </c>
      <c r="B7" s="42"/>
      <c r="C7" s="34" t="s">
        <v>2</v>
      </c>
      <c r="D7" s="42"/>
      <c r="E7" s="43" t="s">
        <v>3</v>
      </c>
      <c r="F7" s="42"/>
      <c r="G7" s="34" t="s">
        <v>4</v>
      </c>
      <c r="H7" s="42"/>
      <c r="I7" s="34" t="s">
        <v>6</v>
      </c>
      <c r="K7" s="34" t="s">
        <v>6</v>
      </c>
    </row>
    <row r="8" spans="1:11" ht="12.75" customHeight="1">
      <c r="A8" s="1" t="s">
        <v>265</v>
      </c>
      <c r="B8" s="2"/>
      <c r="C8" s="3" t="s">
        <v>266</v>
      </c>
      <c r="D8" s="2"/>
      <c r="E8" s="4">
        <v>79316</v>
      </c>
      <c r="F8" s="2"/>
      <c r="G8" s="3" t="s">
        <v>267</v>
      </c>
      <c r="H8" s="2"/>
      <c r="I8" s="5" t="s">
        <v>12</v>
      </c>
      <c r="J8" s="2"/>
      <c r="K8" s="5" t="s">
        <v>12</v>
      </c>
    </row>
    <row r="9" spans="1:11" s="10" customFormat="1" ht="12.75">
      <c r="A9" s="29" t="s">
        <v>231</v>
      </c>
      <c r="B9" s="29"/>
      <c r="C9" s="35" t="s">
        <v>229</v>
      </c>
      <c r="D9" s="29"/>
      <c r="E9" s="44">
        <v>60000</v>
      </c>
      <c r="F9" s="29"/>
      <c r="G9" s="35" t="s">
        <v>230</v>
      </c>
      <c r="H9" s="29"/>
      <c r="I9" s="29" t="s">
        <v>13</v>
      </c>
      <c r="K9" s="29" t="s">
        <v>12</v>
      </c>
    </row>
    <row r="10" spans="1:11" ht="12.75" customHeight="1">
      <c r="A10" s="5" t="s">
        <v>497</v>
      </c>
      <c r="C10" s="31" t="s">
        <v>498</v>
      </c>
      <c r="E10" s="56">
        <v>80807.19</v>
      </c>
      <c r="G10" s="31" t="s">
        <v>499</v>
      </c>
      <c r="I10" s="23" t="s">
        <v>12</v>
      </c>
      <c r="K10" s="23" t="s">
        <v>12</v>
      </c>
    </row>
    <row r="11" spans="1:11" ht="12.75" customHeight="1">
      <c r="A11" s="5" t="s">
        <v>449</v>
      </c>
      <c r="C11" s="31" t="s">
        <v>450</v>
      </c>
      <c r="E11" s="56">
        <v>84992</v>
      </c>
      <c r="G11" s="31" t="s">
        <v>451</v>
      </c>
      <c r="I11" s="23" t="s">
        <v>12</v>
      </c>
      <c r="K11" s="23" t="s">
        <v>12</v>
      </c>
    </row>
    <row r="12" spans="1:11" ht="12.75" customHeight="1">
      <c r="A12" s="5" t="s">
        <v>175</v>
      </c>
      <c r="B12" s="2"/>
      <c r="C12" s="3" t="s">
        <v>14</v>
      </c>
      <c r="D12" s="2"/>
      <c r="E12" s="4">
        <v>200000</v>
      </c>
      <c r="F12" s="2"/>
      <c r="G12" s="3" t="s">
        <v>15</v>
      </c>
      <c r="H12" s="2"/>
      <c r="I12" s="5" t="s">
        <v>12</v>
      </c>
      <c r="J12" s="2"/>
      <c r="K12" s="5" t="s">
        <v>12</v>
      </c>
    </row>
    <row r="13" spans="1:11" ht="12.75" customHeight="1">
      <c r="A13" s="5" t="s">
        <v>313</v>
      </c>
      <c r="B13" s="2"/>
      <c r="C13" s="3" t="s">
        <v>321</v>
      </c>
      <c r="D13" s="2"/>
      <c r="E13" s="4">
        <v>90000</v>
      </c>
      <c r="F13" s="2"/>
      <c r="G13" s="3" t="s">
        <v>99</v>
      </c>
      <c r="H13" s="2"/>
      <c r="I13" s="5" t="s">
        <v>12</v>
      </c>
      <c r="J13" s="2"/>
      <c r="K13" s="5" t="s">
        <v>12</v>
      </c>
    </row>
    <row r="14" spans="1:11" ht="12.75" customHeight="1">
      <c r="A14" s="5" t="s">
        <v>16</v>
      </c>
      <c r="B14" s="2"/>
      <c r="C14" s="3" t="s">
        <v>17</v>
      </c>
      <c r="D14" s="2"/>
      <c r="E14" s="4">
        <v>50000</v>
      </c>
      <c r="F14" s="2"/>
      <c r="G14" s="3" t="s">
        <v>18</v>
      </c>
      <c r="H14" s="2"/>
      <c r="I14" s="5" t="s">
        <v>12</v>
      </c>
      <c r="J14" s="2"/>
      <c r="K14" s="5" t="s">
        <v>12</v>
      </c>
    </row>
    <row r="15" spans="1:11" ht="12.75" customHeight="1">
      <c r="A15" s="5" t="s">
        <v>289</v>
      </c>
      <c r="B15" s="2"/>
      <c r="C15" s="3" t="s">
        <v>288</v>
      </c>
      <c r="D15" s="2"/>
      <c r="E15" s="4">
        <v>120000</v>
      </c>
      <c r="F15" s="2"/>
      <c r="G15" s="3" t="s">
        <v>290</v>
      </c>
      <c r="H15" s="2"/>
      <c r="I15" s="5" t="s">
        <v>12</v>
      </c>
      <c r="J15" s="2"/>
      <c r="K15" s="5" t="s">
        <v>12</v>
      </c>
    </row>
    <row r="16" spans="1:11" ht="12.75" customHeight="1">
      <c r="A16" s="1" t="s">
        <v>19</v>
      </c>
      <c r="B16" s="2"/>
      <c r="C16" s="3" t="s">
        <v>20</v>
      </c>
      <c r="D16" s="2"/>
      <c r="E16" s="4">
        <v>200000</v>
      </c>
      <c r="F16" s="2"/>
      <c r="G16" s="3" t="s">
        <v>21</v>
      </c>
      <c r="H16" s="2"/>
      <c r="I16" s="5" t="s">
        <v>12</v>
      </c>
      <c r="J16" s="2"/>
      <c r="K16" s="5" t="s">
        <v>12</v>
      </c>
    </row>
    <row r="17" spans="1:11" ht="12.75" customHeight="1">
      <c r="A17" s="5" t="s">
        <v>242</v>
      </c>
      <c r="B17" s="45"/>
      <c r="C17" s="36" t="s">
        <v>240</v>
      </c>
      <c r="D17" s="45"/>
      <c r="E17" s="46">
        <v>1050000</v>
      </c>
      <c r="F17" s="45"/>
      <c r="G17" s="36" t="s">
        <v>241</v>
      </c>
      <c r="H17" s="45"/>
      <c r="I17" s="47" t="s">
        <v>12</v>
      </c>
      <c r="J17" s="45"/>
      <c r="K17" s="47" t="s">
        <v>12</v>
      </c>
    </row>
    <row r="18" spans="1:11" ht="12.75" customHeight="1">
      <c r="A18" s="5" t="s">
        <v>350</v>
      </c>
      <c r="B18" s="2"/>
      <c r="C18" s="3" t="s">
        <v>351</v>
      </c>
      <c r="D18" s="2"/>
      <c r="E18" s="4">
        <v>-34000000</v>
      </c>
      <c r="F18" s="2"/>
      <c r="G18" s="3" t="s">
        <v>352</v>
      </c>
      <c r="H18" s="2"/>
      <c r="I18" s="5" t="s">
        <v>12</v>
      </c>
      <c r="J18" s="2"/>
      <c r="K18" s="5" t="s">
        <v>12</v>
      </c>
    </row>
    <row r="19" spans="1:11" ht="12.75" customHeight="1">
      <c r="A19" s="5" t="s">
        <v>500</v>
      </c>
      <c r="C19" s="31" t="s">
        <v>501</v>
      </c>
      <c r="E19" s="56">
        <v>65349.1</v>
      </c>
      <c r="G19" s="31" t="s">
        <v>502</v>
      </c>
      <c r="I19" s="23" t="s">
        <v>12</v>
      </c>
      <c r="K19" s="23" t="s">
        <v>12</v>
      </c>
    </row>
    <row r="20" spans="1:11" ht="12.75" customHeight="1">
      <c r="A20" s="5" t="s">
        <v>516</v>
      </c>
      <c r="C20" s="31" t="s">
        <v>521</v>
      </c>
      <c r="E20" s="56">
        <v>74500</v>
      </c>
      <c r="G20" s="31" t="s">
        <v>574</v>
      </c>
      <c r="I20" s="23" t="s">
        <v>12</v>
      </c>
      <c r="K20" s="23" t="s">
        <v>12</v>
      </c>
    </row>
    <row r="21" spans="1:11" ht="12.75" customHeight="1">
      <c r="A21" s="5" t="s">
        <v>24</v>
      </c>
      <c r="B21" s="2"/>
      <c r="C21" s="3" t="s">
        <v>25</v>
      </c>
      <c r="D21" s="2"/>
      <c r="E21" s="4">
        <f>60000*5</f>
        <v>300000</v>
      </c>
      <c r="F21" s="2"/>
      <c r="G21" s="3" t="s">
        <v>26</v>
      </c>
      <c r="H21" s="2"/>
      <c r="I21" s="5" t="s">
        <v>12</v>
      </c>
      <c r="J21" s="2"/>
      <c r="K21" s="5" t="s">
        <v>12</v>
      </c>
    </row>
    <row r="22" spans="1:11" ht="12.75" customHeight="1">
      <c r="A22" s="5" t="s">
        <v>480</v>
      </c>
      <c r="C22" s="31" t="s">
        <v>481</v>
      </c>
      <c r="E22" s="56">
        <v>-374526.81</v>
      </c>
      <c r="G22" s="31" t="s">
        <v>482</v>
      </c>
      <c r="I22" s="23" t="s">
        <v>12</v>
      </c>
      <c r="K22" s="23" t="s">
        <v>12</v>
      </c>
    </row>
    <row r="23" spans="1:11" ht="12.75" customHeight="1">
      <c r="A23" s="5" t="s">
        <v>24</v>
      </c>
      <c r="B23" s="2"/>
      <c r="C23" s="3" t="s">
        <v>27</v>
      </c>
      <c r="D23" s="2"/>
      <c r="E23" s="4">
        <v>300000</v>
      </c>
      <c r="F23" s="2"/>
      <c r="G23" s="3" t="s">
        <v>28</v>
      </c>
      <c r="H23" s="2"/>
      <c r="I23" s="5" t="s">
        <v>12</v>
      </c>
      <c r="J23" s="2"/>
      <c r="K23" s="5" t="s">
        <v>12</v>
      </c>
    </row>
    <row r="24" spans="1:11" ht="12.75" customHeight="1">
      <c r="A24" s="1" t="s">
        <v>10</v>
      </c>
      <c r="B24" s="2"/>
      <c r="C24" s="10" t="s">
        <v>304</v>
      </c>
      <c r="D24" s="2"/>
      <c r="E24" s="4">
        <v>600000</v>
      </c>
      <c r="F24" s="2"/>
      <c r="G24" s="3" t="s">
        <v>11</v>
      </c>
      <c r="H24" s="2"/>
      <c r="I24" s="5" t="s">
        <v>12</v>
      </c>
      <c r="J24" s="2"/>
      <c r="K24" s="5" t="s">
        <v>12</v>
      </c>
    </row>
    <row r="25" spans="1:11" ht="12.75" customHeight="1">
      <c r="A25" s="1" t="s">
        <v>24</v>
      </c>
      <c r="B25" s="2"/>
      <c r="C25" s="3" t="s">
        <v>29</v>
      </c>
      <c r="D25" s="2"/>
      <c r="E25" s="4">
        <f>15000*5</f>
        <v>75000</v>
      </c>
      <c r="F25" s="2"/>
      <c r="G25" s="3" t="s">
        <v>30</v>
      </c>
      <c r="H25" s="2"/>
      <c r="I25" s="5" t="s">
        <v>12</v>
      </c>
      <c r="J25" s="2"/>
      <c r="K25" s="5" t="s">
        <v>12</v>
      </c>
    </row>
    <row r="26" spans="1:11" ht="12.75" customHeight="1">
      <c r="A26" s="1" t="s">
        <v>292</v>
      </c>
      <c r="B26" s="2"/>
      <c r="C26" s="3" t="s">
        <v>293</v>
      </c>
      <c r="D26" s="2"/>
      <c r="E26" s="4">
        <v>125000</v>
      </c>
      <c r="F26" s="2"/>
      <c r="G26" s="3" t="s">
        <v>573</v>
      </c>
      <c r="H26" s="2"/>
      <c r="I26" s="5" t="s">
        <v>13</v>
      </c>
      <c r="J26" s="2"/>
      <c r="K26" s="5" t="s">
        <v>12</v>
      </c>
    </row>
    <row r="27" spans="1:11" ht="12.75" customHeight="1">
      <c r="A27" s="5" t="s">
        <v>313</v>
      </c>
      <c r="B27" s="2"/>
      <c r="C27" s="3" t="s">
        <v>31</v>
      </c>
      <c r="D27" s="2"/>
      <c r="E27" s="4">
        <v>861000</v>
      </c>
      <c r="F27" s="2"/>
      <c r="G27" s="3" t="s">
        <v>314</v>
      </c>
      <c r="H27" s="2"/>
      <c r="I27" s="5" t="s">
        <v>12</v>
      </c>
      <c r="J27" s="2"/>
      <c r="K27" s="5" t="s">
        <v>12</v>
      </c>
    </row>
    <row r="28" spans="1:11" ht="12.75" customHeight="1">
      <c r="A28" s="5" t="s">
        <v>32</v>
      </c>
      <c r="B28" s="2"/>
      <c r="C28" s="3" t="s">
        <v>33</v>
      </c>
      <c r="D28" s="2"/>
      <c r="E28" s="4">
        <v>176650</v>
      </c>
      <c r="F28" s="2"/>
      <c r="G28" s="3" t="s">
        <v>34</v>
      </c>
      <c r="H28" s="2"/>
      <c r="I28" s="5" t="s">
        <v>12</v>
      </c>
      <c r="J28" s="2"/>
      <c r="K28" s="5" t="s">
        <v>12</v>
      </c>
    </row>
    <row r="29" spans="1:11" s="6" customFormat="1" ht="12.75" customHeight="1">
      <c r="A29" s="5" t="s">
        <v>35</v>
      </c>
      <c r="B29" s="2"/>
      <c r="C29" s="3" t="s">
        <v>36</v>
      </c>
      <c r="D29" s="2"/>
      <c r="E29" s="16">
        <v>225000</v>
      </c>
      <c r="F29" s="2"/>
      <c r="G29" s="3" t="s">
        <v>37</v>
      </c>
      <c r="H29" s="2"/>
      <c r="I29" s="5" t="s">
        <v>12</v>
      </c>
      <c r="J29" s="2"/>
      <c r="K29" s="5" t="s">
        <v>12</v>
      </c>
    </row>
    <row r="30" spans="1:11" ht="12.75" customHeight="1">
      <c r="A30" s="5" t="s">
        <v>353</v>
      </c>
      <c r="B30" s="2"/>
      <c r="C30" s="3" t="s">
        <v>354</v>
      </c>
      <c r="D30" s="2"/>
      <c r="E30" s="4">
        <v>712407</v>
      </c>
      <c r="F30" s="2"/>
      <c r="G30" s="3" t="s">
        <v>355</v>
      </c>
      <c r="H30" s="2"/>
      <c r="I30" s="5" t="s">
        <v>12</v>
      </c>
      <c r="J30" s="2"/>
      <c r="K30" s="5" t="s">
        <v>12</v>
      </c>
    </row>
    <row r="31" spans="1:11" ht="12.75" customHeight="1">
      <c r="A31" s="5" t="s">
        <v>356</v>
      </c>
      <c r="B31" s="2"/>
      <c r="C31" s="3" t="s">
        <v>357</v>
      </c>
      <c r="D31" s="2"/>
      <c r="E31" s="4">
        <v>50588.08</v>
      </c>
      <c r="F31" s="2"/>
      <c r="G31" s="3" t="s">
        <v>358</v>
      </c>
      <c r="H31" s="2"/>
      <c r="I31" s="5" t="s">
        <v>12</v>
      </c>
      <c r="J31" s="2"/>
      <c r="K31" s="5" t="s">
        <v>13</v>
      </c>
    </row>
    <row r="32" spans="1:11" ht="12.75" customHeight="1">
      <c r="A32" s="5" t="s">
        <v>39</v>
      </c>
      <c r="B32" s="2"/>
      <c r="C32" s="3" t="s">
        <v>40</v>
      </c>
      <c r="D32" s="2"/>
      <c r="E32" s="4">
        <v>5000000</v>
      </c>
      <c r="F32" s="2"/>
      <c r="G32" s="3" t="s">
        <v>41</v>
      </c>
      <c r="H32" s="2"/>
      <c r="I32" s="5" t="s">
        <v>12</v>
      </c>
      <c r="J32" s="2"/>
      <c r="K32" s="5" t="s">
        <v>12</v>
      </c>
    </row>
    <row r="33" spans="1:11" ht="12.75" customHeight="1">
      <c r="A33" s="5" t="s">
        <v>22</v>
      </c>
      <c r="B33" s="2"/>
      <c r="C33" s="3" t="s">
        <v>330</v>
      </c>
      <c r="D33" s="2"/>
      <c r="E33" s="4">
        <v>35000000</v>
      </c>
      <c r="F33" s="2"/>
      <c r="G33" s="3" t="s">
        <v>23</v>
      </c>
      <c r="H33" s="2"/>
      <c r="I33" s="5" t="s">
        <v>13</v>
      </c>
      <c r="J33" s="2"/>
      <c r="K33" s="5" t="s">
        <v>12</v>
      </c>
    </row>
    <row r="34" spans="1:11" ht="12.75" customHeight="1">
      <c r="A34" s="5" t="s">
        <v>42</v>
      </c>
      <c r="B34" s="2"/>
      <c r="C34" s="3" t="s">
        <v>43</v>
      </c>
      <c r="D34" s="2"/>
      <c r="E34" s="4">
        <v>841750</v>
      </c>
      <c r="F34" s="2"/>
      <c r="G34" s="3" t="s">
        <v>44</v>
      </c>
      <c r="H34" s="2"/>
      <c r="I34" s="5" t="s">
        <v>12</v>
      </c>
      <c r="J34" s="2"/>
      <c r="K34" s="5" t="s">
        <v>12</v>
      </c>
    </row>
    <row r="35" spans="1:11" ht="12.75" customHeight="1">
      <c r="A35" s="5" t="s">
        <v>359</v>
      </c>
      <c r="C35" s="3" t="s">
        <v>360</v>
      </c>
      <c r="E35" s="56">
        <v>-3500000</v>
      </c>
      <c r="G35" s="10" t="s">
        <v>361</v>
      </c>
      <c r="I35" s="5" t="s">
        <v>13</v>
      </c>
      <c r="K35" s="5" t="s">
        <v>12</v>
      </c>
    </row>
    <row r="36" spans="1:11" ht="12.75" customHeight="1">
      <c r="A36" s="5" t="s">
        <v>516</v>
      </c>
      <c r="C36" s="31" t="s">
        <v>530</v>
      </c>
      <c r="E36" s="56">
        <v>150150</v>
      </c>
      <c r="G36" s="31" t="s">
        <v>531</v>
      </c>
      <c r="I36" s="23" t="s">
        <v>12</v>
      </c>
      <c r="K36" s="23" t="s">
        <v>12</v>
      </c>
    </row>
    <row r="37" spans="1:11" ht="12.75" customHeight="1">
      <c r="A37" s="5" t="s">
        <v>362</v>
      </c>
      <c r="B37" s="2"/>
      <c r="C37" s="3" t="s">
        <v>363</v>
      </c>
      <c r="D37" s="2"/>
      <c r="E37" s="4">
        <v>1500000</v>
      </c>
      <c r="F37" s="2"/>
      <c r="G37" s="3" t="s">
        <v>364</v>
      </c>
      <c r="H37" s="2"/>
      <c r="I37" s="5" t="s">
        <v>12</v>
      </c>
      <c r="J37" s="2"/>
      <c r="K37" s="5" t="s">
        <v>12</v>
      </c>
    </row>
    <row r="38" spans="1:11" ht="12.75" customHeight="1">
      <c r="A38" s="5" t="s">
        <v>516</v>
      </c>
      <c r="C38" s="31" t="s">
        <v>517</v>
      </c>
      <c r="E38" s="56">
        <v>96848</v>
      </c>
      <c r="G38" s="31" t="s">
        <v>518</v>
      </c>
      <c r="I38" s="23" t="s">
        <v>13</v>
      </c>
      <c r="K38" s="23" t="s">
        <v>12</v>
      </c>
    </row>
    <row r="39" spans="1:11" ht="12.75" customHeight="1">
      <c r="A39" s="5" t="s">
        <v>564</v>
      </c>
      <c r="C39" s="31" t="s">
        <v>565</v>
      </c>
      <c r="E39" s="56">
        <v>85000</v>
      </c>
      <c r="G39" s="31" t="s">
        <v>566</v>
      </c>
      <c r="I39" s="23" t="s">
        <v>12</v>
      </c>
      <c r="K39" s="23" t="s">
        <v>12</v>
      </c>
    </row>
    <row r="40" spans="1:11" s="10" customFormat="1" ht="12.75" customHeight="1">
      <c r="A40" s="5" t="s">
        <v>516</v>
      </c>
      <c r="B40" s="7"/>
      <c r="C40" s="31" t="s">
        <v>522</v>
      </c>
      <c r="D40" s="7"/>
      <c r="E40" s="56">
        <v>110500</v>
      </c>
      <c r="F40" s="7"/>
      <c r="G40" s="31" t="s">
        <v>523</v>
      </c>
      <c r="H40" s="7"/>
      <c r="I40" s="23" t="s">
        <v>12</v>
      </c>
      <c r="J40" s="7"/>
      <c r="K40" s="23" t="s">
        <v>12</v>
      </c>
    </row>
    <row r="41" spans="1:11" ht="13.5" customHeight="1">
      <c r="A41" s="5" t="s">
        <v>45</v>
      </c>
      <c r="C41" s="31" t="s">
        <v>556</v>
      </c>
      <c r="E41" s="56">
        <v>-70000</v>
      </c>
      <c r="G41" s="31" t="s">
        <v>557</v>
      </c>
      <c r="I41" s="23" t="s">
        <v>12</v>
      </c>
      <c r="K41" s="23" t="s">
        <v>12</v>
      </c>
    </row>
    <row r="42" spans="1:11" ht="12.75" customHeight="1">
      <c r="A42" s="48" t="s">
        <v>285</v>
      </c>
      <c r="B42" s="6"/>
      <c r="C42" s="3" t="s">
        <v>286</v>
      </c>
      <c r="D42" s="6"/>
      <c r="E42" s="49">
        <v>297000</v>
      </c>
      <c r="F42" s="6"/>
      <c r="G42" s="3" t="s">
        <v>287</v>
      </c>
      <c r="H42" s="6"/>
      <c r="I42" s="14" t="s">
        <v>12</v>
      </c>
      <c r="J42" s="6"/>
      <c r="K42" s="15" t="s">
        <v>12</v>
      </c>
    </row>
    <row r="43" spans="1:11" ht="12.75" customHeight="1">
      <c r="A43" s="5" t="s">
        <v>313</v>
      </c>
      <c r="B43" s="2"/>
      <c r="C43" s="3" t="s">
        <v>46</v>
      </c>
      <c r="D43" s="2"/>
      <c r="E43" s="4">
        <v>200000</v>
      </c>
      <c r="F43" s="2"/>
      <c r="G43" s="3" t="s">
        <v>47</v>
      </c>
      <c r="H43" s="2"/>
      <c r="I43" s="5" t="s">
        <v>12</v>
      </c>
      <c r="J43" s="2"/>
      <c r="K43" s="5" t="s">
        <v>12</v>
      </c>
    </row>
    <row r="44" spans="1:11" ht="12.75" customHeight="1">
      <c r="A44" s="5" t="s">
        <v>48</v>
      </c>
      <c r="B44" s="2"/>
      <c r="C44" s="3" t="s">
        <v>49</v>
      </c>
      <c r="D44" s="2"/>
      <c r="E44" s="4">
        <v>1046225</v>
      </c>
      <c r="F44" s="2"/>
      <c r="G44" s="3" t="s">
        <v>50</v>
      </c>
      <c r="H44" s="2"/>
      <c r="I44" s="5" t="s">
        <v>12</v>
      </c>
      <c r="J44" s="2"/>
      <c r="K44" s="5" t="s">
        <v>12</v>
      </c>
    </row>
    <row r="45" spans="1:11" s="6" customFormat="1" ht="12.75" customHeight="1">
      <c r="A45" s="5" t="s">
        <v>186</v>
      </c>
      <c r="B45" s="2"/>
      <c r="C45" s="10" t="s">
        <v>303</v>
      </c>
      <c r="E45" s="4">
        <v>150000</v>
      </c>
      <c r="G45" s="3" t="s">
        <v>187</v>
      </c>
      <c r="I45" s="14" t="s">
        <v>12</v>
      </c>
      <c r="K45" s="15" t="s">
        <v>12</v>
      </c>
    </row>
    <row r="46" spans="1:11" s="6" customFormat="1" ht="12.75" customHeight="1">
      <c r="A46" s="48" t="s">
        <v>268</v>
      </c>
      <c r="C46" s="3" t="s">
        <v>269</v>
      </c>
      <c r="E46" s="49">
        <v>365725</v>
      </c>
      <c r="G46" s="3" t="s">
        <v>270</v>
      </c>
      <c r="I46" s="14" t="s">
        <v>12</v>
      </c>
      <c r="K46" s="15" t="s">
        <v>12</v>
      </c>
    </row>
    <row r="47" spans="1:11" s="6" customFormat="1" ht="12.75" customHeight="1">
      <c r="A47" s="5" t="s">
        <v>51</v>
      </c>
      <c r="B47" s="7"/>
      <c r="C47" s="3" t="s">
        <v>583</v>
      </c>
      <c r="D47" s="7"/>
      <c r="E47" s="22">
        <v>179760</v>
      </c>
      <c r="F47" s="7"/>
      <c r="G47" s="3" t="s">
        <v>584</v>
      </c>
      <c r="H47" s="7"/>
      <c r="I47" s="5" t="s">
        <v>12</v>
      </c>
      <c r="J47" s="7"/>
      <c r="K47" s="5" t="s">
        <v>12</v>
      </c>
    </row>
    <row r="48" spans="1:11" s="6" customFormat="1" ht="12.75" customHeight="1">
      <c r="A48" s="1" t="s">
        <v>51</v>
      </c>
      <c r="B48" s="2"/>
      <c r="C48" s="3" t="s">
        <v>52</v>
      </c>
      <c r="D48" s="2"/>
      <c r="E48" s="4">
        <v>250000</v>
      </c>
      <c r="F48" s="4"/>
      <c r="G48" s="3" t="s">
        <v>53</v>
      </c>
      <c r="H48" s="2"/>
      <c r="I48" s="5" t="s">
        <v>12</v>
      </c>
      <c r="J48" s="2"/>
      <c r="K48" s="5" t="s">
        <v>12</v>
      </c>
    </row>
    <row r="49" spans="1:11" s="6" customFormat="1" ht="12.75" customHeight="1">
      <c r="A49" s="1" t="s">
        <v>277</v>
      </c>
      <c r="B49" s="2"/>
      <c r="C49" s="3" t="s">
        <v>278</v>
      </c>
      <c r="D49" s="2"/>
      <c r="E49" s="4">
        <v>1250000</v>
      </c>
      <c r="F49" s="4"/>
      <c r="G49" s="3" t="s">
        <v>279</v>
      </c>
      <c r="H49" s="2"/>
      <c r="I49" s="5" t="s">
        <v>12</v>
      </c>
      <c r="J49" s="2"/>
      <c r="K49" s="5" t="s">
        <v>12</v>
      </c>
    </row>
    <row r="50" spans="1:11" ht="12.75" customHeight="1">
      <c r="A50" s="5" t="s">
        <v>235</v>
      </c>
      <c r="B50" s="2"/>
      <c r="C50" s="3" t="s">
        <v>54</v>
      </c>
      <c r="D50" s="2"/>
      <c r="E50" s="4">
        <v>112500</v>
      </c>
      <c r="F50" s="2"/>
      <c r="G50" s="3" t="s">
        <v>55</v>
      </c>
      <c r="H50" s="2"/>
      <c r="I50" s="5" t="s">
        <v>12</v>
      </c>
      <c r="J50" s="2"/>
      <c r="K50" s="5" t="s">
        <v>12</v>
      </c>
    </row>
    <row r="51" spans="1:11" s="6" customFormat="1" ht="12.75" customHeight="1">
      <c r="A51" s="5" t="s">
        <v>313</v>
      </c>
      <c r="B51" s="2"/>
      <c r="C51" s="2" t="s">
        <v>331</v>
      </c>
      <c r="D51" s="7"/>
      <c r="E51" s="4">
        <v>50000</v>
      </c>
      <c r="F51" s="2"/>
      <c r="G51" s="3" t="s">
        <v>332</v>
      </c>
      <c r="H51" s="2"/>
      <c r="I51" s="5" t="s">
        <v>12</v>
      </c>
      <c r="J51" s="2"/>
      <c r="K51" s="5" t="s">
        <v>12</v>
      </c>
    </row>
    <row r="52" spans="1:11" s="6" customFormat="1" ht="12.75" customHeight="1">
      <c r="A52" s="5" t="s">
        <v>466</v>
      </c>
      <c r="B52" s="7"/>
      <c r="C52" s="31" t="s">
        <v>467</v>
      </c>
      <c r="D52" s="7"/>
      <c r="E52" s="56">
        <v>157300</v>
      </c>
      <c r="F52" s="7"/>
      <c r="G52" s="31" t="s">
        <v>468</v>
      </c>
      <c r="H52" s="7"/>
      <c r="I52" s="23" t="s">
        <v>12</v>
      </c>
      <c r="J52" s="7"/>
      <c r="K52" s="23" t="s">
        <v>12</v>
      </c>
    </row>
    <row r="53" spans="1:11" s="6" customFormat="1" ht="12.75" customHeight="1">
      <c r="A53" s="5" t="s">
        <v>366</v>
      </c>
      <c r="B53" s="7"/>
      <c r="C53" s="3" t="s">
        <v>367</v>
      </c>
      <c r="D53" s="7"/>
      <c r="E53" s="56">
        <v>-1100000</v>
      </c>
      <c r="F53" s="7"/>
      <c r="G53" s="10" t="s">
        <v>368</v>
      </c>
      <c r="H53" s="7"/>
      <c r="I53" s="5" t="s">
        <v>12</v>
      </c>
      <c r="J53" s="7"/>
      <c r="K53" s="5" t="s">
        <v>12</v>
      </c>
    </row>
    <row r="54" spans="1:11" s="6" customFormat="1" ht="12.75" customHeight="1">
      <c r="A54" s="5" t="s">
        <v>236</v>
      </c>
      <c r="B54" s="2"/>
      <c r="C54" s="3" t="s">
        <v>58</v>
      </c>
      <c r="D54" s="2"/>
      <c r="E54" s="4">
        <v>200000</v>
      </c>
      <c r="F54" s="2"/>
      <c r="G54" s="3" t="s">
        <v>59</v>
      </c>
      <c r="H54" s="2"/>
      <c r="I54" s="5" t="s">
        <v>12</v>
      </c>
      <c r="J54" s="2"/>
      <c r="K54" s="5" t="s">
        <v>12</v>
      </c>
    </row>
    <row r="55" spans="1:11" s="6" customFormat="1" ht="12.75" customHeight="1">
      <c r="A55" s="5" t="s">
        <v>317</v>
      </c>
      <c r="B55" s="2"/>
      <c r="C55" s="10" t="s">
        <v>318</v>
      </c>
      <c r="D55" s="2"/>
      <c r="E55" s="4">
        <v>225000</v>
      </c>
      <c r="F55" s="2"/>
      <c r="G55" s="3" t="s">
        <v>60</v>
      </c>
      <c r="H55" s="2"/>
      <c r="I55" s="5" t="s">
        <v>12</v>
      </c>
      <c r="J55" s="2"/>
      <c r="K55" s="5" t="s">
        <v>12</v>
      </c>
    </row>
    <row r="56" spans="1:11" s="6" customFormat="1" ht="12.75" customHeight="1">
      <c r="A56" s="5" t="s">
        <v>231</v>
      </c>
      <c r="B56" s="7"/>
      <c r="C56" s="31" t="s">
        <v>249</v>
      </c>
      <c r="D56" s="7"/>
      <c r="E56" s="56">
        <v>102686</v>
      </c>
      <c r="F56" s="7"/>
      <c r="G56" s="31" t="s">
        <v>463</v>
      </c>
      <c r="H56" s="7"/>
      <c r="I56" s="23" t="s">
        <v>12</v>
      </c>
      <c r="J56" s="7"/>
      <c r="K56" s="23" t="s">
        <v>12</v>
      </c>
    </row>
    <row r="57" spans="1:11" s="6" customFormat="1" ht="12.75" customHeight="1">
      <c r="A57" s="5" t="s">
        <v>248</v>
      </c>
      <c r="B57" s="2"/>
      <c r="C57" s="3" t="s">
        <v>249</v>
      </c>
      <c r="D57" s="2"/>
      <c r="E57" s="4">
        <v>513430</v>
      </c>
      <c r="F57" s="2"/>
      <c r="G57" s="3" t="s">
        <v>250</v>
      </c>
      <c r="H57" s="2"/>
      <c r="I57" s="5" t="s">
        <v>12</v>
      </c>
      <c r="J57" s="2"/>
      <c r="K57" s="5" t="s">
        <v>12</v>
      </c>
    </row>
    <row r="58" spans="1:11" s="6" customFormat="1" ht="12.75" customHeight="1">
      <c r="A58" s="12" t="s">
        <v>61</v>
      </c>
      <c r="C58" s="3" t="s">
        <v>63</v>
      </c>
      <c r="E58" s="13">
        <v>750000</v>
      </c>
      <c r="G58" s="3" t="s">
        <v>64</v>
      </c>
      <c r="I58" s="15" t="s">
        <v>12</v>
      </c>
      <c r="K58" s="15" t="s">
        <v>12</v>
      </c>
    </row>
    <row r="59" spans="1:11" s="6" customFormat="1" ht="12.75" customHeight="1">
      <c r="A59" s="5" t="s">
        <v>369</v>
      </c>
      <c r="B59" s="7"/>
      <c r="C59" s="8" t="s">
        <v>370</v>
      </c>
      <c r="D59" s="7"/>
      <c r="E59" s="57">
        <v>-100000</v>
      </c>
      <c r="F59" s="7"/>
      <c r="G59" s="8" t="s">
        <v>371</v>
      </c>
      <c r="H59" s="7"/>
      <c r="I59" s="5" t="s">
        <v>12</v>
      </c>
      <c r="J59" s="7"/>
      <c r="K59" s="5" t="s">
        <v>12</v>
      </c>
    </row>
    <row r="60" spans="1:11" s="6" customFormat="1" ht="12.75" customHeight="1">
      <c r="A60" s="5" t="s">
        <v>369</v>
      </c>
      <c r="B60" s="7"/>
      <c r="C60" s="8" t="s">
        <v>370</v>
      </c>
      <c r="D60" s="7"/>
      <c r="E60" s="57">
        <v>100000</v>
      </c>
      <c r="F60" s="7"/>
      <c r="G60" s="8" t="s">
        <v>372</v>
      </c>
      <c r="H60" s="7"/>
      <c r="I60" s="5" t="s">
        <v>12</v>
      </c>
      <c r="J60" s="7"/>
      <c r="K60" s="5" t="s">
        <v>12</v>
      </c>
    </row>
    <row r="61" spans="1:11" s="6" customFormat="1" ht="12.75" customHeight="1">
      <c r="A61" s="48" t="s">
        <v>334</v>
      </c>
      <c r="B61" s="2"/>
      <c r="C61" s="3" t="s">
        <v>335</v>
      </c>
      <c r="D61" s="2"/>
      <c r="E61" s="4">
        <v>3315379</v>
      </c>
      <c r="F61" s="2"/>
      <c r="G61" s="3" t="s">
        <v>336</v>
      </c>
      <c r="H61" s="2"/>
      <c r="I61" s="15" t="s">
        <v>12</v>
      </c>
      <c r="J61" s="2"/>
      <c r="K61" s="15" t="s">
        <v>12</v>
      </c>
    </row>
    <row r="62" spans="1:11" s="6" customFormat="1" ht="12.75" customHeight="1">
      <c r="A62" s="5" t="s">
        <v>516</v>
      </c>
      <c r="B62" s="7"/>
      <c r="C62" s="31" t="s">
        <v>524</v>
      </c>
      <c r="D62" s="7"/>
      <c r="E62" s="56">
        <v>75500</v>
      </c>
      <c r="F62" s="7"/>
      <c r="G62" s="31" t="s">
        <v>574</v>
      </c>
      <c r="H62" s="7"/>
      <c r="I62" s="23" t="s">
        <v>12</v>
      </c>
      <c r="J62" s="7"/>
      <c r="K62" s="23" t="s">
        <v>12</v>
      </c>
    </row>
    <row r="63" spans="1:11" s="6" customFormat="1" ht="12.75" customHeight="1">
      <c r="A63" s="5" t="s">
        <v>516</v>
      </c>
      <c r="B63" s="7"/>
      <c r="C63" s="31" t="s">
        <v>525</v>
      </c>
      <c r="D63" s="7"/>
      <c r="E63" s="56">
        <v>187529</v>
      </c>
      <c r="F63" s="7"/>
      <c r="G63" s="3" t="s">
        <v>574</v>
      </c>
      <c r="H63" s="7"/>
      <c r="I63" s="23" t="s">
        <v>12</v>
      </c>
      <c r="J63" s="7"/>
      <c r="K63" s="23" t="s">
        <v>12</v>
      </c>
    </row>
    <row r="64" spans="1:11" s="6" customFormat="1" ht="12.75" customHeight="1">
      <c r="A64" s="5" t="s">
        <v>553</v>
      </c>
      <c r="B64" s="7"/>
      <c r="C64" s="31" t="s">
        <v>554</v>
      </c>
      <c r="D64" s="7"/>
      <c r="E64" s="56">
        <v>739000</v>
      </c>
      <c r="F64" s="7"/>
      <c r="G64" s="31" t="s">
        <v>555</v>
      </c>
      <c r="H64" s="7"/>
      <c r="I64" s="23" t="s">
        <v>13</v>
      </c>
      <c r="J64" s="7"/>
      <c r="K64" s="23" t="s">
        <v>12</v>
      </c>
    </row>
    <row r="65" spans="1:11" s="6" customFormat="1" ht="12.75" customHeight="1">
      <c r="A65" s="18" t="s">
        <v>65</v>
      </c>
      <c r="C65" s="3" t="s">
        <v>66</v>
      </c>
      <c r="E65" s="17">
        <v>200000</v>
      </c>
      <c r="G65" s="3" t="s">
        <v>67</v>
      </c>
      <c r="I65" s="15" t="s">
        <v>12</v>
      </c>
      <c r="K65" s="15" t="s">
        <v>12</v>
      </c>
    </row>
    <row r="66" spans="1:11" s="6" customFormat="1" ht="12.75" customHeight="1">
      <c r="A66" s="5" t="s">
        <v>543</v>
      </c>
      <c r="B66" s="7"/>
      <c r="C66" s="31" t="s">
        <v>544</v>
      </c>
      <c r="D66" s="7"/>
      <c r="E66" s="56">
        <v>211037</v>
      </c>
      <c r="F66" s="7"/>
      <c r="G66" s="31" t="s">
        <v>545</v>
      </c>
      <c r="H66" s="7"/>
      <c r="I66" s="23" t="s">
        <v>13</v>
      </c>
      <c r="J66" s="7"/>
      <c r="K66" s="23" t="s">
        <v>12</v>
      </c>
    </row>
    <row r="67" spans="1:11" s="6" customFormat="1" ht="12.75" customHeight="1">
      <c r="A67" s="5" t="s">
        <v>373</v>
      </c>
      <c r="B67" s="2"/>
      <c r="C67" s="3" t="s">
        <v>374</v>
      </c>
      <c r="D67" s="2"/>
      <c r="E67" s="4">
        <v>131688</v>
      </c>
      <c r="F67" s="2"/>
      <c r="G67" s="3" t="s">
        <v>375</v>
      </c>
      <c r="H67" s="2"/>
      <c r="I67" s="5" t="s">
        <v>13</v>
      </c>
      <c r="J67" s="2"/>
      <c r="K67" s="5" t="s">
        <v>12</v>
      </c>
    </row>
    <row r="68" spans="1:11" s="6" customFormat="1" ht="12.75" customHeight="1">
      <c r="A68" s="5" t="s">
        <v>373</v>
      </c>
      <c r="B68" s="7"/>
      <c r="C68" s="31" t="s">
        <v>374</v>
      </c>
      <c r="D68" s="7"/>
      <c r="E68" s="56">
        <v>318015</v>
      </c>
      <c r="F68" s="7"/>
      <c r="G68" s="31" t="s">
        <v>489</v>
      </c>
      <c r="H68" s="7"/>
      <c r="I68" s="23" t="s">
        <v>13</v>
      </c>
      <c r="J68" s="7"/>
      <c r="K68" s="23" t="s">
        <v>12</v>
      </c>
    </row>
    <row r="69" spans="1:11" s="6" customFormat="1" ht="12.75" customHeight="1">
      <c r="A69" s="5" t="s">
        <v>475</v>
      </c>
      <c r="B69" s="7"/>
      <c r="C69" s="31" t="s">
        <v>374</v>
      </c>
      <c r="D69" s="7"/>
      <c r="E69" s="56">
        <v>195846</v>
      </c>
      <c r="F69" s="7"/>
      <c r="G69" s="31" t="s">
        <v>476</v>
      </c>
      <c r="H69" s="7"/>
      <c r="I69" s="23" t="s">
        <v>13</v>
      </c>
      <c r="J69" s="7"/>
      <c r="K69" s="23" t="s">
        <v>12</v>
      </c>
    </row>
    <row r="70" spans="1:11" s="6" customFormat="1" ht="12.75" customHeight="1">
      <c r="A70" s="5" t="s">
        <v>68</v>
      </c>
      <c r="B70" s="2"/>
      <c r="C70" s="3" t="s">
        <v>69</v>
      </c>
      <c r="D70" s="2"/>
      <c r="E70" s="4">
        <v>540000</v>
      </c>
      <c r="F70" s="2"/>
      <c r="G70" s="3" t="s">
        <v>70</v>
      </c>
      <c r="H70" s="2"/>
      <c r="I70" s="5" t="s">
        <v>12</v>
      </c>
      <c r="J70" s="2"/>
      <c r="K70" s="5" t="s">
        <v>12</v>
      </c>
    </row>
    <row r="71" spans="1:11" s="6" customFormat="1" ht="12.75" customHeight="1">
      <c r="A71" s="5" t="s">
        <v>300</v>
      </c>
      <c r="B71" s="2"/>
      <c r="C71" s="3" t="s">
        <v>299</v>
      </c>
      <c r="D71" s="2"/>
      <c r="E71" s="4">
        <v>128985</v>
      </c>
      <c r="F71" s="2"/>
      <c r="G71" s="3" t="s">
        <v>301</v>
      </c>
      <c r="H71" s="2"/>
      <c r="I71" s="5" t="s">
        <v>12</v>
      </c>
      <c r="J71" s="2"/>
      <c r="K71" s="5" t="s">
        <v>12</v>
      </c>
    </row>
    <row r="72" spans="1:11" s="6" customFormat="1" ht="12.75" customHeight="1">
      <c r="A72" s="5" t="s">
        <v>24</v>
      </c>
      <c r="B72" s="2"/>
      <c r="C72" s="3" t="s">
        <v>71</v>
      </c>
      <c r="D72" s="2"/>
      <c r="E72" s="4">
        <f>65000*5</f>
        <v>325000</v>
      </c>
      <c r="F72" s="2"/>
      <c r="G72" s="3" t="s">
        <v>291</v>
      </c>
      <c r="H72" s="2"/>
      <c r="I72" s="5" t="s">
        <v>12</v>
      </c>
      <c r="J72" s="2"/>
      <c r="K72" s="5" t="s">
        <v>12</v>
      </c>
    </row>
    <row r="73" spans="1:11" s="6" customFormat="1" ht="12.75" customHeight="1">
      <c r="A73" s="5" t="s">
        <v>575</v>
      </c>
      <c r="B73" s="2"/>
      <c r="C73" s="3" t="s">
        <v>576</v>
      </c>
      <c r="D73" s="2"/>
      <c r="E73" s="58" t="s">
        <v>577</v>
      </c>
      <c r="F73" s="2"/>
      <c r="G73" s="3" t="s">
        <v>578</v>
      </c>
      <c r="H73" s="2"/>
      <c r="I73" s="5" t="s">
        <v>12</v>
      </c>
      <c r="J73" s="2"/>
      <c r="K73" s="5" t="s">
        <v>12</v>
      </c>
    </row>
    <row r="74" spans="1:11" s="6" customFormat="1" ht="12" customHeight="1">
      <c r="A74" s="5" t="s">
        <v>237</v>
      </c>
      <c r="B74" s="2"/>
      <c r="C74" s="3" t="s">
        <v>72</v>
      </c>
      <c r="D74" s="2"/>
      <c r="E74" s="4">
        <v>75000</v>
      </c>
      <c r="F74" s="2"/>
      <c r="G74" s="3" t="s">
        <v>73</v>
      </c>
      <c r="H74" s="2"/>
      <c r="I74" s="5" t="s">
        <v>12</v>
      </c>
      <c r="J74" s="2"/>
      <c r="K74" s="5" t="s">
        <v>12</v>
      </c>
    </row>
    <row r="75" spans="1:11" s="6" customFormat="1" ht="12.75" customHeight="1">
      <c r="A75" s="5" t="s">
        <v>376</v>
      </c>
      <c r="B75" s="2"/>
      <c r="C75" s="3" t="s">
        <v>377</v>
      </c>
      <c r="D75" s="2"/>
      <c r="E75" s="58" t="s">
        <v>378</v>
      </c>
      <c r="F75" s="2"/>
      <c r="G75" s="3" t="s">
        <v>379</v>
      </c>
      <c r="H75" s="2"/>
      <c r="I75" s="5" t="s">
        <v>12</v>
      </c>
      <c r="J75" s="2"/>
      <c r="K75" s="5" t="s">
        <v>12</v>
      </c>
    </row>
    <row r="76" spans="1:11" s="6" customFormat="1" ht="12.75" customHeight="1">
      <c r="A76" s="5" t="s">
        <v>56</v>
      </c>
      <c r="B76" s="2"/>
      <c r="C76" s="3" t="s">
        <v>333</v>
      </c>
      <c r="D76" s="2"/>
      <c r="E76" s="4">
        <v>59930</v>
      </c>
      <c r="F76" s="2"/>
      <c r="G76" s="3" t="s">
        <v>57</v>
      </c>
      <c r="H76" s="2"/>
      <c r="I76" s="5" t="s">
        <v>12</v>
      </c>
      <c r="J76" s="2"/>
      <c r="K76" s="5" t="s">
        <v>12</v>
      </c>
    </row>
    <row r="77" spans="1:11" s="6" customFormat="1" ht="12.75" customHeight="1">
      <c r="A77" s="5" t="s">
        <v>380</v>
      </c>
      <c r="B77" s="2"/>
      <c r="C77" s="3" t="s">
        <v>381</v>
      </c>
      <c r="D77" s="2"/>
      <c r="E77" s="4">
        <v>-100000</v>
      </c>
      <c r="F77" s="2"/>
      <c r="G77" s="3" t="s">
        <v>382</v>
      </c>
      <c r="H77" s="2"/>
      <c r="I77" s="5" t="s">
        <v>12</v>
      </c>
      <c r="J77" s="2"/>
      <c r="K77" s="5" t="s">
        <v>12</v>
      </c>
    </row>
    <row r="78" spans="1:11" s="6" customFormat="1" ht="12.75" customHeight="1">
      <c r="A78" s="5" t="s">
        <v>561</v>
      </c>
      <c r="B78" s="7"/>
      <c r="C78" s="31" t="s">
        <v>562</v>
      </c>
      <c r="D78" s="7"/>
      <c r="E78" s="56">
        <v>-250000</v>
      </c>
      <c r="F78" s="7"/>
      <c r="G78" s="31" t="s">
        <v>563</v>
      </c>
      <c r="H78" s="7"/>
      <c r="I78" s="23" t="s">
        <v>12</v>
      </c>
      <c r="J78" s="7"/>
      <c r="K78" s="23" t="s">
        <v>12</v>
      </c>
    </row>
    <row r="79" spans="1:11" s="6" customFormat="1" ht="12.75" customHeight="1">
      <c r="A79" s="9" t="s">
        <v>238</v>
      </c>
      <c r="B79" s="2"/>
      <c r="C79" s="3" t="s">
        <v>74</v>
      </c>
      <c r="D79" s="2"/>
      <c r="E79" s="4">
        <v>135000</v>
      </c>
      <c r="F79" s="2"/>
      <c r="G79" s="3" t="s">
        <v>75</v>
      </c>
      <c r="H79" s="2"/>
      <c r="I79" s="5" t="s">
        <v>12</v>
      </c>
      <c r="J79" s="2"/>
      <c r="K79" s="5" t="s">
        <v>12</v>
      </c>
    </row>
    <row r="80" spans="1:11" s="6" customFormat="1" ht="12.75" customHeight="1">
      <c r="A80" s="5" t="s">
        <v>61</v>
      </c>
      <c r="B80" s="2"/>
      <c r="C80" s="3" t="s">
        <v>76</v>
      </c>
      <c r="D80" s="2"/>
      <c r="E80" s="4">
        <v>1600000</v>
      </c>
      <c r="F80" s="2"/>
      <c r="G80" s="3" t="s">
        <v>77</v>
      </c>
      <c r="H80" s="2"/>
      <c r="I80" s="5" t="s">
        <v>12</v>
      </c>
      <c r="J80" s="2"/>
      <c r="K80" s="5" t="s">
        <v>12</v>
      </c>
    </row>
    <row r="81" spans="1:11" s="6" customFormat="1" ht="12.75" customHeight="1">
      <c r="A81" s="5" t="s">
        <v>242</v>
      </c>
      <c r="B81" s="2"/>
      <c r="C81" s="3" t="s">
        <v>262</v>
      </c>
      <c r="D81" s="2"/>
      <c r="E81" s="4">
        <v>1000000</v>
      </c>
      <c r="F81" s="2"/>
      <c r="G81" s="3" t="s">
        <v>263</v>
      </c>
      <c r="H81" s="2"/>
      <c r="I81" s="5" t="s">
        <v>12</v>
      </c>
      <c r="J81" s="2"/>
      <c r="K81" s="5" t="s">
        <v>12</v>
      </c>
    </row>
    <row r="82" spans="1:11" s="6" customFormat="1" ht="12.75" customHeight="1">
      <c r="A82" s="5" t="s">
        <v>383</v>
      </c>
      <c r="B82" s="2"/>
      <c r="C82" s="3" t="s">
        <v>384</v>
      </c>
      <c r="D82" s="2"/>
      <c r="E82" s="4">
        <v>200000</v>
      </c>
      <c r="F82" s="2"/>
      <c r="G82" s="3" t="s">
        <v>385</v>
      </c>
      <c r="H82" s="2"/>
      <c r="I82" s="5" t="s">
        <v>12</v>
      </c>
      <c r="J82" s="2"/>
      <c r="K82" s="5" t="s">
        <v>12</v>
      </c>
    </row>
    <row r="83" spans="1:11" s="6" customFormat="1" ht="12.75" customHeight="1">
      <c r="A83" s="5" t="s">
        <v>254</v>
      </c>
      <c r="B83" s="2"/>
      <c r="C83" s="3" t="s">
        <v>255</v>
      </c>
      <c r="D83" s="2"/>
      <c r="E83" s="4">
        <v>500000</v>
      </c>
      <c r="F83" s="2"/>
      <c r="G83" s="3" t="s">
        <v>256</v>
      </c>
      <c r="H83" s="2"/>
      <c r="I83" s="5" t="s">
        <v>12</v>
      </c>
      <c r="J83" s="2"/>
      <c r="K83" s="5" t="s">
        <v>12</v>
      </c>
    </row>
    <row r="84" spans="1:11" s="6" customFormat="1" ht="12.75" customHeight="1">
      <c r="A84" s="5" t="s">
        <v>319</v>
      </c>
      <c r="B84" s="2"/>
      <c r="C84" s="3" t="s">
        <v>78</v>
      </c>
      <c r="D84" s="2"/>
      <c r="E84" s="4">
        <v>75000</v>
      </c>
      <c r="F84" s="2"/>
      <c r="G84" s="3" t="s">
        <v>79</v>
      </c>
      <c r="H84" s="2"/>
      <c r="I84" s="5" t="s">
        <v>12</v>
      </c>
      <c r="J84" s="2"/>
      <c r="K84" s="5" t="s">
        <v>12</v>
      </c>
    </row>
    <row r="85" spans="1:11" s="6" customFormat="1" ht="12.75" customHeight="1">
      <c r="A85" s="5" t="s">
        <v>294</v>
      </c>
      <c r="C85" s="31" t="s">
        <v>295</v>
      </c>
      <c r="E85" s="32">
        <v>50000</v>
      </c>
      <c r="G85" s="8" t="s">
        <v>226</v>
      </c>
      <c r="I85" s="5" t="s">
        <v>12</v>
      </c>
      <c r="K85" s="5" t="s">
        <v>12</v>
      </c>
    </row>
    <row r="86" spans="1:11" s="6" customFormat="1" ht="12.75" customHeight="1">
      <c r="A86" s="5" t="s">
        <v>80</v>
      </c>
      <c r="B86" s="2"/>
      <c r="C86" s="3" t="s">
        <v>81</v>
      </c>
      <c r="D86" s="2"/>
      <c r="E86" s="4">
        <v>317327.5</v>
      </c>
      <c r="F86" s="2"/>
      <c r="G86" s="3" t="s">
        <v>82</v>
      </c>
      <c r="H86" s="2"/>
      <c r="I86" s="5" t="s">
        <v>12</v>
      </c>
      <c r="J86" s="2"/>
      <c r="K86" s="5" t="s">
        <v>12</v>
      </c>
    </row>
    <row r="87" spans="1:11" s="6" customFormat="1" ht="12.75" customHeight="1">
      <c r="A87" s="5" t="s">
        <v>83</v>
      </c>
      <c r="B87" s="2"/>
      <c r="C87" s="3" t="s">
        <v>84</v>
      </c>
      <c r="D87" s="2"/>
      <c r="E87" s="4">
        <v>150000</v>
      </c>
      <c r="F87" s="2"/>
      <c r="G87" s="3" t="s">
        <v>85</v>
      </c>
      <c r="H87" s="2"/>
      <c r="I87" s="5" t="s">
        <v>12</v>
      </c>
      <c r="J87" s="2"/>
      <c r="K87" s="5" t="s">
        <v>12</v>
      </c>
    </row>
    <row r="88" spans="1:11" s="6" customFormat="1" ht="12.75" customHeight="1">
      <c r="A88" s="28" t="s">
        <v>313</v>
      </c>
      <c r="C88" s="3" t="s">
        <v>325</v>
      </c>
      <c r="E88" s="4">
        <v>56250</v>
      </c>
      <c r="G88" s="3" t="s">
        <v>326</v>
      </c>
      <c r="I88" s="14" t="s">
        <v>12</v>
      </c>
      <c r="K88" s="15" t="s">
        <v>12</v>
      </c>
    </row>
    <row r="89" spans="1:11" s="6" customFormat="1" ht="12.75" customHeight="1">
      <c r="A89" s="5" t="s">
        <v>242</v>
      </c>
      <c r="B89" s="2"/>
      <c r="C89" s="3" t="s">
        <v>260</v>
      </c>
      <c r="D89" s="2"/>
      <c r="E89" s="4">
        <v>50000</v>
      </c>
      <c r="F89" s="2"/>
      <c r="G89" s="3" t="s">
        <v>261</v>
      </c>
      <c r="H89" s="2"/>
      <c r="I89" s="5" t="s">
        <v>12</v>
      </c>
      <c r="J89" s="2"/>
      <c r="K89" s="5" t="s">
        <v>12</v>
      </c>
    </row>
    <row r="90" spans="1:11" s="6" customFormat="1" ht="12.75" customHeight="1">
      <c r="A90" s="5" t="s">
        <v>86</v>
      </c>
      <c r="B90" s="2"/>
      <c r="C90" s="3" t="s">
        <v>87</v>
      </c>
      <c r="D90" s="2"/>
      <c r="E90" s="4">
        <v>50000</v>
      </c>
      <c r="F90" s="2"/>
      <c r="G90" s="3" t="s">
        <v>88</v>
      </c>
      <c r="H90" s="2"/>
      <c r="I90" s="5" t="s">
        <v>12</v>
      </c>
      <c r="J90" s="2"/>
      <c r="K90" s="5" t="s">
        <v>12</v>
      </c>
    </row>
    <row r="91" spans="1:11" s="6" customFormat="1" ht="12.75" customHeight="1">
      <c r="A91" s="5" t="s">
        <v>51</v>
      </c>
      <c r="B91" s="2"/>
      <c r="C91" s="3" t="s">
        <v>386</v>
      </c>
      <c r="D91" s="2"/>
      <c r="E91" s="4">
        <v>141900</v>
      </c>
      <c r="F91" s="2"/>
      <c r="G91" s="3" t="s">
        <v>387</v>
      </c>
      <c r="H91" s="2"/>
      <c r="I91" s="5" t="s">
        <v>12</v>
      </c>
      <c r="J91" s="2"/>
      <c r="K91" s="5" t="s">
        <v>13</v>
      </c>
    </row>
    <row r="92" spans="1:11" s="6" customFormat="1" ht="12.75" customHeight="1">
      <c r="A92" s="5" t="s">
        <v>24</v>
      </c>
      <c r="B92" s="2"/>
      <c r="C92" s="3" t="s">
        <v>90</v>
      </c>
      <c r="D92" s="2"/>
      <c r="E92" s="4">
        <v>100000</v>
      </c>
      <c r="F92" s="2"/>
      <c r="G92" s="3" t="s">
        <v>91</v>
      </c>
      <c r="H92" s="2"/>
      <c r="I92" s="5" t="s">
        <v>12</v>
      </c>
      <c r="J92" s="2"/>
      <c r="K92" s="5" t="s">
        <v>12</v>
      </c>
    </row>
    <row r="93" spans="1:11" s="6" customFormat="1" ht="12.75" customHeight="1">
      <c r="A93" s="5" t="s">
        <v>477</v>
      </c>
      <c r="B93" s="7"/>
      <c r="C93" s="31" t="s">
        <v>478</v>
      </c>
      <c r="D93" s="7"/>
      <c r="E93" s="56">
        <v>92534.94</v>
      </c>
      <c r="F93" s="7"/>
      <c r="G93" s="31" t="s">
        <v>479</v>
      </c>
      <c r="H93" s="7"/>
      <c r="I93" s="23" t="s">
        <v>13</v>
      </c>
      <c r="J93" s="7"/>
      <c r="K93" s="23" t="s">
        <v>12</v>
      </c>
    </row>
    <row r="94" spans="1:11" s="6" customFormat="1" ht="12.75" customHeight="1">
      <c r="A94" s="5" t="s">
        <v>245</v>
      </c>
      <c r="B94" s="2"/>
      <c r="C94" s="3" t="s">
        <v>282</v>
      </c>
      <c r="D94" s="2"/>
      <c r="E94" s="4">
        <v>141250</v>
      </c>
      <c r="F94" s="2"/>
      <c r="G94" s="3" t="s">
        <v>283</v>
      </c>
      <c r="H94" s="2"/>
      <c r="I94" s="5" t="s">
        <v>12</v>
      </c>
      <c r="J94" s="2"/>
      <c r="K94" s="5" t="s">
        <v>12</v>
      </c>
    </row>
    <row r="95" spans="1:11" s="6" customFormat="1" ht="12.75" customHeight="1">
      <c r="A95" s="5" t="s">
        <v>61</v>
      </c>
      <c r="B95" s="2"/>
      <c r="C95" s="3" t="s">
        <v>92</v>
      </c>
      <c r="D95" s="2"/>
      <c r="E95" s="4">
        <v>150000</v>
      </c>
      <c r="F95" s="2"/>
      <c r="G95" s="3" t="s">
        <v>93</v>
      </c>
      <c r="H95" s="2"/>
      <c r="I95" s="5" t="s">
        <v>12</v>
      </c>
      <c r="J95" s="2"/>
      <c r="K95" s="5" t="s">
        <v>12</v>
      </c>
    </row>
    <row r="96" spans="1:11" s="6" customFormat="1" ht="12.75" customHeight="1">
      <c r="A96" s="5" t="s">
        <v>494</v>
      </c>
      <c r="B96" s="7"/>
      <c r="C96" s="31" t="s">
        <v>495</v>
      </c>
      <c r="D96" s="7"/>
      <c r="E96" s="56">
        <v>85000</v>
      </c>
      <c r="F96" s="7"/>
      <c r="G96" s="31" t="s">
        <v>496</v>
      </c>
      <c r="H96" s="7"/>
      <c r="I96" s="23" t="s">
        <v>12</v>
      </c>
      <c r="J96" s="7"/>
      <c r="K96" s="23" t="s">
        <v>12</v>
      </c>
    </row>
    <row r="97" spans="1:11" s="6" customFormat="1" ht="12.75" customHeight="1">
      <c r="A97" s="5" t="s">
        <v>320</v>
      </c>
      <c r="B97" s="2"/>
      <c r="C97" s="3" t="s">
        <v>94</v>
      </c>
      <c r="D97" s="2"/>
      <c r="E97" s="4">
        <v>125000</v>
      </c>
      <c r="F97" s="2"/>
      <c r="G97" s="3" t="s">
        <v>95</v>
      </c>
      <c r="H97" s="2"/>
      <c r="I97" s="5" t="s">
        <v>12</v>
      </c>
      <c r="J97" s="2"/>
      <c r="K97" s="5" t="s">
        <v>12</v>
      </c>
    </row>
    <row r="98" spans="1:11" s="6" customFormat="1" ht="12.75" customHeight="1">
      <c r="A98" s="9" t="s">
        <v>296</v>
      </c>
      <c r="B98" s="2"/>
      <c r="C98" s="3" t="s">
        <v>297</v>
      </c>
      <c r="D98" s="2"/>
      <c r="E98" s="4">
        <v>55000</v>
      </c>
      <c r="F98" s="2"/>
      <c r="G98" s="3" t="s">
        <v>298</v>
      </c>
      <c r="H98" s="2"/>
      <c r="I98" s="5" t="s">
        <v>12</v>
      </c>
      <c r="J98" s="2"/>
      <c r="K98" s="5" t="s">
        <v>12</v>
      </c>
    </row>
    <row r="99" spans="1:11" s="6" customFormat="1" ht="12.75" customHeight="1">
      <c r="A99" s="5" t="s">
        <v>516</v>
      </c>
      <c r="B99" s="7"/>
      <c r="C99" s="31" t="s">
        <v>539</v>
      </c>
      <c r="D99" s="7"/>
      <c r="E99" s="56">
        <v>68500</v>
      </c>
      <c r="F99" s="7"/>
      <c r="G99" s="31" t="s">
        <v>540</v>
      </c>
      <c r="H99" s="7"/>
      <c r="I99" s="23" t="s">
        <v>12</v>
      </c>
      <c r="J99" s="7"/>
      <c r="K99" s="23" t="s">
        <v>12</v>
      </c>
    </row>
    <row r="100" spans="1:11" s="6" customFormat="1" ht="12.75" customHeight="1">
      <c r="A100" s="5" t="s">
        <v>96</v>
      </c>
      <c r="B100" s="2"/>
      <c r="C100" s="3" t="s">
        <v>97</v>
      </c>
      <c r="D100" s="2"/>
      <c r="E100" s="4">
        <v>500000</v>
      </c>
      <c r="F100" s="2"/>
      <c r="G100" s="3" t="s">
        <v>98</v>
      </c>
      <c r="H100" s="2"/>
      <c r="I100" s="5" t="s">
        <v>12</v>
      </c>
      <c r="J100" s="2"/>
      <c r="K100" s="5" t="s">
        <v>12</v>
      </c>
    </row>
    <row r="101" spans="1:11" ht="12.75" customHeight="1">
      <c r="A101" s="5" t="s">
        <v>251</v>
      </c>
      <c r="B101" s="2"/>
      <c r="C101" s="3" t="s">
        <v>252</v>
      </c>
      <c r="D101" s="2"/>
      <c r="E101" s="4">
        <v>50000</v>
      </c>
      <c r="F101" s="2"/>
      <c r="G101" s="3" t="s">
        <v>253</v>
      </c>
      <c r="H101" s="2"/>
      <c r="I101" s="5" t="s">
        <v>12</v>
      </c>
      <c r="J101" s="2"/>
      <c r="K101" s="5" t="s">
        <v>12</v>
      </c>
    </row>
    <row r="102" spans="1:11" ht="12.75" customHeight="1">
      <c r="A102" s="5" t="s">
        <v>102</v>
      </c>
      <c r="B102" s="2"/>
      <c r="C102" s="3" t="s">
        <v>100</v>
      </c>
      <c r="D102" s="2"/>
      <c r="E102" s="4">
        <v>470530</v>
      </c>
      <c r="F102" s="2"/>
      <c r="G102" s="3" t="s">
        <v>103</v>
      </c>
      <c r="H102" s="2"/>
      <c r="I102" s="5" t="s">
        <v>12</v>
      </c>
      <c r="J102" s="2"/>
      <c r="K102" s="5" t="s">
        <v>12</v>
      </c>
    </row>
    <row r="103" spans="1:11" s="6" customFormat="1" ht="12.75">
      <c r="A103" s="5" t="s">
        <v>239</v>
      </c>
      <c r="B103" s="2"/>
      <c r="C103" s="3" t="s">
        <v>100</v>
      </c>
      <c r="D103" s="2"/>
      <c r="E103" s="4">
        <v>421973</v>
      </c>
      <c r="F103" s="2"/>
      <c r="G103" s="3" t="s">
        <v>101</v>
      </c>
      <c r="H103" s="2"/>
      <c r="I103" s="5" t="s">
        <v>12</v>
      </c>
      <c r="J103" s="2"/>
      <c r="K103" s="5" t="s">
        <v>12</v>
      </c>
    </row>
    <row r="104" spans="1:11" s="6" customFormat="1" ht="12.75" customHeight="1">
      <c r="A104" s="1" t="s">
        <v>106</v>
      </c>
      <c r="B104" s="2"/>
      <c r="C104" s="3" t="s">
        <v>104</v>
      </c>
      <c r="D104" s="2"/>
      <c r="E104" s="4">
        <v>128850</v>
      </c>
      <c r="F104" s="2"/>
      <c r="G104" s="3" t="s">
        <v>107</v>
      </c>
      <c r="H104" s="2"/>
      <c r="I104" s="14" t="s">
        <v>12</v>
      </c>
      <c r="J104" s="2"/>
      <c r="K104" s="15" t="s">
        <v>12</v>
      </c>
    </row>
    <row r="105" spans="1:11" s="6" customFormat="1" ht="12.75" customHeight="1">
      <c r="A105" s="5" t="s">
        <v>322</v>
      </c>
      <c r="B105" s="2"/>
      <c r="C105" s="3" t="s">
        <v>104</v>
      </c>
      <c r="D105" s="2"/>
      <c r="E105" s="4">
        <v>250000</v>
      </c>
      <c r="F105" s="2"/>
      <c r="G105" s="3" t="s">
        <v>105</v>
      </c>
      <c r="H105" s="2"/>
      <c r="I105" s="5" t="s">
        <v>12</v>
      </c>
      <c r="J105" s="2"/>
      <c r="K105" s="5" t="s">
        <v>12</v>
      </c>
    </row>
    <row r="106" spans="1:11" s="6" customFormat="1" ht="12.75" customHeight="1">
      <c r="A106" s="5" t="s">
        <v>108</v>
      </c>
      <c r="B106" s="7"/>
      <c r="C106" s="8" t="s">
        <v>109</v>
      </c>
      <c r="D106" s="7"/>
      <c r="E106" s="22">
        <f>40000*5</f>
        <v>200000</v>
      </c>
      <c r="F106" s="7"/>
      <c r="G106" s="8" t="s">
        <v>110</v>
      </c>
      <c r="H106" s="7"/>
      <c r="I106" s="5" t="s">
        <v>12</v>
      </c>
      <c r="J106" s="7"/>
      <c r="K106" s="5" t="s">
        <v>12</v>
      </c>
    </row>
    <row r="107" spans="1:11" s="6" customFormat="1" ht="12.75" customHeight="1">
      <c r="A107" s="1" t="s">
        <v>111</v>
      </c>
      <c r="B107" s="2"/>
      <c r="C107" s="3" t="s">
        <v>112</v>
      </c>
      <c r="D107" s="2"/>
      <c r="E107" s="4">
        <v>182000</v>
      </c>
      <c r="F107" s="2"/>
      <c r="G107" s="3" t="s">
        <v>113</v>
      </c>
      <c r="H107" s="2"/>
      <c r="I107" s="5" t="s">
        <v>12</v>
      </c>
      <c r="J107" s="2"/>
      <c r="K107" s="5" t="s">
        <v>12</v>
      </c>
    </row>
    <row r="108" spans="1:11" s="6" customFormat="1" ht="12.75" customHeight="1">
      <c r="A108" s="23" t="s">
        <v>114</v>
      </c>
      <c r="C108" s="3" t="s">
        <v>115</v>
      </c>
      <c r="E108" s="24">
        <v>4000000</v>
      </c>
      <c r="G108" s="3" t="s">
        <v>116</v>
      </c>
      <c r="I108" s="5" t="s">
        <v>12</v>
      </c>
      <c r="K108" s="5" t="s">
        <v>12</v>
      </c>
    </row>
    <row r="109" spans="1:11" s="6" customFormat="1" ht="12.75" customHeight="1">
      <c r="A109" s="5" t="s">
        <v>117</v>
      </c>
      <c r="C109" s="3" t="s">
        <v>118</v>
      </c>
      <c r="E109" s="24">
        <v>75000</v>
      </c>
      <c r="G109" s="3" t="s">
        <v>119</v>
      </c>
      <c r="I109" s="5" t="s">
        <v>12</v>
      </c>
      <c r="K109" s="5" t="s">
        <v>12</v>
      </c>
    </row>
    <row r="110" spans="1:11" s="6" customFormat="1" ht="12.75" customHeight="1">
      <c r="A110" s="5" t="s">
        <v>45</v>
      </c>
      <c r="B110" s="2"/>
      <c r="C110" s="3" t="s">
        <v>120</v>
      </c>
      <c r="D110" s="2"/>
      <c r="E110" s="4">
        <v>550875</v>
      </c>
      <c r="F110" s="2"/>
      <c r="G110" s="3" t="s">
        <v>121</v>
      </c>
      <c r="H110" s="2"/>
      <c r="I110" s="5" t="s">
        <v>12</v>
      </c>
      <c r="J110" s="2"/>
      <c r="K110" s="5" t="s">
        <v>12</v>
      </c>
    </row>
    <row r="111" spans="1:11" s="6" customFormat="1" ht="12.75" customHeight="1">
      <c r="A111" s="5" t="s">
        <v>236</v>
      </c>
      <c r="B111" s="2"/>
      <c r="C111" s="3" t="s">
        <v>280</v>
      </c>
      <c r="D111" s="2"/>
      <c r="E111" s="4">
        <v>140000</v>
      </c>
      <c r="F111" s="2"/>
      <c r="G111" s="3" t="s">
        <v>281</v>
      </c>
      <c r="H111" s="2"/>
      <c r="I111" s="5" t="s">
        <v>12</v>
      </c>
      <c r="J111" s="2"/>
      <c r="K111" s="5" t="s">
        <v>12</v>
      </c>
    </row>
    <row r="112" spans="1:11" s="6" customFormat="1" ht="12.75" customHeight="1">
      <c r="A112" s="1" t="s">
        <v>122</v>
      </c>
      <c r="B112" s="2"/>
      <c r="C112" s="3" t="s">
        <v>123</v>
      </c>
      <c r="D112" s="2"/>
      <c r="E112" s="4">
        <v>120000</v>
      </c>
      <c r="F112" s="2"/>
      <c r="G112" s="3" t="s">
        <v>124</v>
      </c>
      <c r="H112" s="2"/>
      <c r="I112" s="14" t="s">
        <v>12</v>
      </c>
      <c r="J112" s="2"/>
      <c r="K112" s="15" t="s">
        <v>12</v>
      </c>
    </row>
    <row r="113" spans="1:11" s="6" customFormat="1" ht="12.75" customHeight="1">
      <c r="A113" s="1" t="s">
        <v>388</v>
      </c>
      <c r="B113" s="2"/>
      <c r="C113" s="3" t="s">
        <v>389</v>
      </c>
      <c r="D113" s="2"/>
      <c r="E113" s="58" t="s">
        <v>390</v>
      </c>
      <c r="F113" s="2"/>
      <c r="G113" s="3" t="s">
        <v>391</v>
      </c>
      <c r="H113" s="2"/>
      <c r="I113" s="5" t="s">
        <v>12</v>
      </c>
      <c r="J113" s="2"/>
      <c r="K113" s="5" t="s">
        <v>12</v>
      </c>
    </row>
    <row r="114" spans="1:11" s="6" customFormat="1" ht="12.75" customHeight="1">
      <c r="A114" s="25" t="s">
        <v>274</v>
      </c>
      <c r="B114" s="7"/>
      <c r="C114" s="10" t="s">
        <v>275</v>
      </c>
      <c r="D114" s="7"/>
      <c r="E114" s="50">
        <v>60000</v>
      </c>
      <c r="F114" s="7"/>
      <c r="G114" s="33" t="s">
        <v>276</v>
      </c>
      <c r="H114" s="7"/>
      <c r="I114" s="26" t="s">
        <v>12</v>
      </c>
      <c r="J114" s="7"/>
      <c r="K114" s="26" t="s">
        <v>12</v>
      </c>
    </row>
    <row r="115" spans="1:11" s="6" customFormat="1" ht="12.75" customHeight="1">
      <c r="A115" s="5" t="s">
        <v>24</v>
      </c>
      <c r="B115" s="2"/>
      <c r="C115" s="3" t="s">
        <v>125</v>
      </c>
      <c r="D115" s="2"/>
      <c r="E115" s="4">
        <v>100000</v>
      </c>
      <c r="F115" s="2"/>
      <c r="G115" s="3" t="s">
        <v>126</v>
      </c>
      <c r="H115" s="2"/>
      <c r="I115" s="5" t="s">
        <v>12</v>
      </c>
      <c r="J115" s="2"/>
      <c r="K115" s="5" t="s">
        <v>12</v>
      </c>
    </row>
    <row r="116" spans="1:11" s="6" customFormat="1" ht="12.75" customHeight="1">
      <c r="A116" s="5" t="s">
        <v>511</v>
      </c>
      <c r="B116" s="7"/>
      <c r="C116" s="31" t="s">
        <v>512</v>
      </c>
      <c r="D116" s="7"/>
      <c r="E116" s="56">
        <v>108000</v>
      </c>
      <c r="F116" s="7"/>
      <c r="G116" s="31" t="s">
        <v>513</v>
      </c>
      <c r="H116" s="7"/>
      <c r="I116" s="23" t="s">
        <v>13</v>
      </c>
      <c r="J116" s="7"/>
      <c r="K116" s="23" t="s">
        <v>12</v>
      </c>
    </row>
    <row r="117" spans="1:11" ht="12.75" customHeight="1">
      <c r="A117" s="1" t="s">
        <v>127</v>
      </c>
      <c r="B117" s="2"/>
      <c r="C117" s="3" t="s">
        <v>128</v>
      </c>
      <c r="D117" s="2"/>
      <c r="E117" s="4">
        <v>600000</v>
      </c>
      <c r="F117" s="2"/>
      <c r="G117" s="3" t="s">
        <v>129</v>
      </c>
      <c r="H117" s="2"/>
      <c r="I117" s="5" t="s">
        <v>12</v>
      </c>
      <c r="J117" s="2"/>
      <c r="K117" s="5" t="s">
        <v>12</v>
      </c>
    </row>
    <row r="118" spans="1:11" ht="12.75" customHeight="1">
      <c r="A118" s="1" t="s">
        <v>392</v>
      </c>
      <c r="B118" s="2"/>
      <c r="C118" s="3" t="s">
        <v>393</v>
      </c>
      <c r="D118" s="2"/>
      <c r="E118" s="59">
        <v>69525</v>
      </c>
      <c r="F118" s="2"/>
      <c r="G118" s="3" t="s">
        <v>394</v>
      </c>
      <c r="H118" s="2"/>
      <c r="I118" s="5" t="s">
        <v>12</v>
      </c>
      <c r="J118" s="2"/>
      <c r="K118" s="5" t="s">
        <v>12</v>
      </c>
    </row>
    <row r="119" spans="1:11" ht="12.75" customHeight="1">
      <c r="A119" s="5" t="s">
        <v>323</v>
      </c>
      <c r="B119" s="2"/>
      <c r="C119" s="3" t="s">
        <v>324</v>
      </c>
      <c r="D119" s="2"/>
      <c r="E119" s="4">
        <v>212000</v>
      </c>
      <c r="F119" s="2"/>
      <c r="G119" s="3" t="s">
        <v>157</v>
      </c>
      <c r="H119" s="2"/>
      <c r="I119" s="5" t="s">
        <v>12</v>
      </c>
      <c r="J119" s="2"/>
      <c r="K119" s="5" t="s">
        <v>12</v>
      </c>
    </row>
    <row r="120" spans="1:11" ht="12.75" customHeight="1">
      <c r="A120" s="5" t="s">
        <v>316</v>
      </c>
      <c r="B120" s="2"/>
      <c r="C120" s="54" t="s">
        <v>315</v>
      </c>
      <c r="D120" s="2"/>
      <c r="E120" s="4">
        <v>200000</v>
      </c>
      <c r="F120" s="2"/>
      <c r="G120" s="3" t="s">
        <v>38</v>
      </c>
      <c r="H120" s="2"/>
      <c r="I120" s="5" t="s">
        <v>12</v>
      </c>
      <c r="J120" s="2"/>
      <c r="K120" s="5" t="s">
        <v>12</v>
      </c>
    </row>
    <row r="121" spans="1:11" ht="12.75" customHeight="1">
      <c r="A121" s="5" t="s">
        <v>337</v>
      </c>
      <c r="B121" s="2"/>
      <c r="C121" s="54" t="s">
        <v>315</v>
      </c>
      <c r="D121" s="2"/>
      <c r="E121" s="4">
        <v>100000</v>
      </c>
      <c r="F121" s="2"/>
      <c r="G121" s="3" t="s">
        <v>338</v>
      </c>
      <c r="H121" s="2"/>
      <c r="I121" s="5" t="s">
        <v>12</v>
      </c>
      <c r="J121" s="2"/>
      <c r="K121" s="5" t="s">
        <v>12</v>
      </c>
    </row>
    <row r="122" spans="1:11" ht="12.75" customHeight="1">
      <c r="A122" s="1" t="s">
        <v>130</v>
      </c>
      <c r="B122" s="2"/>
      <c r="C122" s="3" t="s">
        <v>131</v>
      </c>
      <c r="D122" s="2"/>
      <c r="E122" s="4">
        <v>380000</v>
      </c>
      <c r="F122" s="2"/>
      <c r="G122" s="3" t="s">
        <v>132</v>
      </c>
      <c r="H122" s="2"/>
      <c r="I122" s="5" t="s">
        <v>12</v>
      </c>
      <c r="J122" s="2"/>
      <c r="K122" s="5" t="s">
        <v>12</v>
      </c>
    </row>
    <row r="123" spans="1:11" ht="12.75" customHeight="1">
      <c r="A123" s="5" t="s">
        <v>313</v>
      </c>
      <c r="B123" s="2"/>
      <c r="C123" s="3" t="s">
        <v>133</v>
      </c>
      <c r="D123" s="2"/>
      <c r="E123" s="4">
        <v>250000</v>
      </c>
      <c r="F123" s="2"/>
      <c r="G123" s="3" t="s">
        <v>134</v>
      </c>
      <c r="H123" s="2"/>
      <c r="I123" s="5" t="s">
        <v>12</v>
      </c>
      <c r="J123" s="2"/>
      <c r="K123" s="5" t="s">
        <v>12</v>
      </c>
    </row>
    <row r="124" spans="1:11" ht="12.75" customHeight="1">
      <c r="A124" s="1" t="s">
        <v>135</v>
      </c>
      <c r="B124" s="2"/>
      <c r="C124" s="3" t="s">
        <v>136</v>
      </c>
      <c r="D124" s="2"/>
      <c r="E124" s="27">
        <v>225000</v>
      </c>
      <c r="F124" s="2"/>
      <c r="G124" s="3" t="s">
        <v>137</v>
      </c>
      <c r="H124" s="2"/>
      <c r="I124" s="5" t="s">
        <v>12</v>
      </c>
      <c r="J124" s="2"/>
      <c r="K124" s="5" t="s">
        <v>12</v>
      </c>
    </row>
    <row r="125" spans="1:11" ht="12.75" customHeight="1">
      <c r="A125" s="5" t="s">
        <v>516</v>
      </c>
      <c r="C125" s="31" t="s">
        <v>519</v>
      </c>
      <c r="E125" s="56">
        <v>123000</v>
      </c>
      <c r="G125" s="31" t="s">
        <v>520</v>
      </c>
      <c r="I125" s="23" t="s">
        <v>12</v>
      </c>
      <c r="K125" s="23" t="s">
        <v>12</v>
      </c>
    </row>
    <row r="126" spans="1:11" ht="12.75" customHeight="1">
      <c r="A126" s="5" t="s">
        <v>446</v>
      </c>
      <c r="C126" s="31" t="s">
        <v>447</v>
      </c>
      <c r="E126" s="56">
        <v>-62722</v>
      </c>
      <c r="G126" s="31" t="s">
        <v>448</v>
      </c>
      <c r="I126" s="23" t="s">
        <v>12</v>
      </c>
      <c r="K126" s="23" t="s">
        <v>12</v>
      </c>
    </row>
    <row r="127" spans="1:11" ht="12.75" customHeight="1">
      <c r="A127" s="5" t="s">
        <v>551</v>
      </c>
      <c r="C127" s="31" t="s">
        <v>395</v>
      </c>
      <c r="E127" s="57" t="s">
        <v>586</v>
      </c>
      <c r="G127" s="31" t="s">
        <v>552</v>
      </c>
      <c r="I127" s="23" t="s">
        <v>13</v>
      </c>
      <c r="K127" s="23" t="s">
        <v>12</v>
      </c>
    </row>
    <row r="128" spans="1:11" ht="12.75" customHeight="1">
      <c r="A128" s="28" t="s">
        <v>51</v>
      </c>
      <c r="B128" s="6"/>
      <c r="C128" s="3" t="s">
        <v>138</v>
      </c>
      <c r="D128" s="6"/>
      <c r="E128" s="4">
        <v>875000</v>
      </c>
      <c r="F128" s="6"/>
      <c r="G128" s="3" t="s">
        <v>139</v>
      </c>
      <c r="H128" s="6"/>
      <c r="I128" s="15" t="s">
        <v>12</v>
      </c>
      <c r="J128" s="6"/>
      <c r="K128" s="15" t="s">
        <v>12</v>
      </c>
    </row>
    <row r="129" spans="1:11" ht="12.75" customHeight="1">
      <c r="A129" s="28" t="s">
        <v>271</v>
      </c>
      <c r="B129" s="6"/>
      <c r="C129" s="3" t="s">
        <v>272</v>
      </c>
      <c r="D129" s="6"/>
      <c r="E129" s="4">
        <v>100000</v>
      </c>
      <c r="F129" s="6"/>
      <c r="G129" s="3" t="s">
        <v>273</v>
      </c>
      <c r="H129" s="6"/>
      <c r="I129" s="15" t="s">
        <v>12</v>
      </c>
      <c r="J129" s="6"/>
      <c r="K129" s="15" t="s">
        <v>12</v>
      </c>
    </row>
    <row r="130" spans="1:11" ht="12.75" customHeight="1">
      <c r="A130" s="5" t="s">
        <v>233</v>
      </c>
      <c r="B130" s="2"/>
      <c r="C130" s="3" t="s">
        <v>232</v>
      </c>
      <c r="D130" s="2"/>
      <c r="E130" s="4">
        <v>250000</v>
      </c>
      <c r="F130" s="2"/>
      <c r="G130" s="3" t="s">
        <v>307</v>
      </c>
      <c r="H130" s="2"/>
      <c r="I130" s="5" t="s">
        <v>12</v>
      </c>
      <c r="J130" s="2"/>
      <c r="K130" s="5" t="s">
        <v>12</v>
      </c>
    </row>
    <row r="131" spans="1:11" ht="12.75" customHeight="1">
      <c r="A131" s="28" t="s">
        <v>140</v>
      </c>
      <c r="B131" s="6"/>
      <c r="C131" s="3" t="s">
        <v>141</v>
      </c>
      <c r="D131" s="6"/>
      <c r="E131" s="4">
        <v>2500000</v>
      </c>
      <c r="F131" s="6"/>
      <c r="G131" s="3" t="s">
        <v>142</v>
      </c>
      <c r="H131" s="6"/>
      <c r="I131" s="15" t="s">
        <v>12</v>
      </c>
      <c r="J131" s="6"/>
      <c r="K131" s="15" t="s">
        <v>12</v>
      </c>
    </row>
    <row r="132" spans="1:11" ht="12.75" customHeight="1">
      <c r="A132" s="28" t="s">
        <v>259</v>
      </c>
      <c r="B132" s="6"/>
      <c r="C132" s="3" t="s">
        <v>257</v>
      </c>
      <c r="D132" s="6"/>
      <c r="E132" s="4">
        <v>170000</v>
      </c>
      <c r="F132" s="6"/>
      <c r="G132" s="3" t="s">
        <v>258</v>
      </c>
      <c r="H132" s="6"/>
      <c r="I132" s="15" t="s">
        <v>12</v>
      </c>
      <c r="J132" s="6"/>
      <c r="K132" s="15" t="s">
        <v>12</v>
      </c>
    </row>
    <row r="133" spans="1:11" ht="12.75" customHeight="1">
      <c r="A133" s="28" t="s">
        <v>242</v>
      </c>
      <c r="B133" s="6"/>
      <c r="C133" s="3" t="s">
        <v>257</v>
      </c>
      <c r="D133" s="6"/>
      <c r="E133" s="4">
        <v>65900</v>
      </c>
      <c r="F133" s="6"/>
      <c r="G133" s="3" t="s">
        <v>311</v>
      </c>
      <c r="H133" s="6"/>
      <c r="I133" s="15" t="s">
        <v>12</v>
      </c>
      <c r="J133" s="6"/>
      <c r="K133" s="15" t="s">
        <v>12</v>
      </c>
    </row>
    <row r="134" spans="1:11" ht="12.75" customHeight="1">
      <c r="A134" s="1" t="s">
        <v>143</v>
      </c>
      <c r="B134" s="2"/>
      <c r="C134" s="3" t="s">
        <v>144</v>
      </c>
      <c r="D134" s="2"/>
      <c r="E134" s="4">
        <v>180000</v>
      </c>
      <c r="F134" s="2"/>
      <c r="G134" s="3" t="s">
        <v>145</v>
      </c>
      <c r="H134" s="2"/>
      <c r="I134" s="5" t="s">
        <v>12</v>
      </c>
      <c r="J134" s="2"/>
      <c r="K134" s="5" t="s">
        <v>12</v>
      </c>
    </row>
    <row r="135" spans="1:11" ht="12.75" customHeight="1">
      <c r="A135" s="5" t="s">
        <v>313</v>
      </c>
      <c r="B135" s="2"/>
      <c r="C135" s="3" t="s">
        <v>329</v>
      </c>
      <c r="D135" s="2"/>
      <c r="E135" s="4">
        <v>75000</v>
      </c>
      <c r="F135" s="2"/>
      <c r="G135" s="3" t="s">
        <v>190</v>
      </c>
      <c r="H135" s="2"/>
      <c r="I135" s="5" t="s">
        <v>12</v>
      </c>
      <c r="J135" s="2"/>
      <c r="K135" s="5" t="s">
        <v>12</v>
      </c>
    </row>
    <row r="136" spans="1:11" s="6" customFormat="1" ht="12.75" customHeight="1">
      <c r="A136" s="5" t="s">
        <v>516</v>
      </c>
      <c r="B136" s="7"/>
      <c r="C136" s="31" t="s">
        <v>537</v>
      </c>
      <c r="D136" s="7"/>
      <c r="E136" s="56">
        <v>217750</v>
      </c>
      <c r="F136" s="7"/>
      <c r="G136" s="31" t="s">
        <v>538</v>
      </c>
      <c r="H136" s="7"/>
      <c r="I136" s="23" t="s">
        <v>12</v>
      </c>
      <c r="J136" s="7"/>
      <c r="K136" s="23" t="s">
        <v>12</v>
      </c>
    </row>
    <row r="137" spans="1:11" s="6" customFormat="1" ht="12.75" customHeight="1">
      <c r="A137" s="1" t="s">
        <v>396</v>
      </c>
      <c r="B137" s="2"/>
      <c r="C137" s="3" t="s">
        <v>397</v>
      </c>
      <c r="D137" s="2"/>
      <c r="E137" s="4">
        <v>-2289587</v>
      </c>
      <c r="F137" s="2"/>
      <c r="G137" s="3" t="s">
        <v>398</v>
      </c>
      <c r="H137" s="2"/>
      <c r="I137" s="5" t="s">
        <v>12</v>
      </c>
      <c r="J137" s="2"/>
      <c r="K137" s="5" t="s">
        <v>12</v>
      </c>
    </row>
    <row r="138" spans="1:11" s="6" customFormat="1" ht="12.75" customHeight="1">
      <c r="A138" s="5" t="s">
        <v>24</v>
      </c>
      <c r="B138" s="2"/>
      <c r="C138" s="3" t="s">
        <v>146</v>
      </c>
      <c r="D138" s="2"/>
      <c r="E138" s="4">
        <v>125000</v>
      </c>
      <c r="F138" s="2"/>
      <c r="G138" s="3" t="s">
        <v>147</v>
      </c>
      <c r="H138" s="2"/>
      <c r="I138" s="5" t="s">
        <v>12</v>
      </c>
      <c r="J138" s="2"/>
      <c r="K138" s="5" t="s">
        <v>12</v>
      </c>
    </row>
    <row r="139" spans="1:11" s="6" customFormat="1" ht="12.75" customHeight="1">
      <c r="A139" s="5" t="s">
        <v>148</v>
      </c>
      <c r="B139" s="2"/>
      <c r="C139" s="3" t="s">
        <v>149</v>
      </c>
      <c r="D139" s="2"/>
      <c r="E139" s="4">
        <v>62500</v>
      </c>
      <c r="F139" s="2"/>
      <c r="G139" s="3" t="s">
        <v>150</v>
      </c>
      <c r="H139" s="2"/>
      <c r="I139" s="5" t="s">
        <v>12</v>
      </c>
      <c r="J139" s="2"/>
      <c r="K139" s="5" t="s">
        <v>12</v>
      </c>
    </row>
    <row r="140" spans="1:11" s="6" customFormat="1" ht="12.75" customHeight="1">
      <c r="A140" s="1" t="s">
        <v>151</v>
      </c>
      <c r="B140" s="2"/>
      <c r="C140" s="3" t="s">
        <v>152</v>
      </c>
      <c r="D140" s="2"/>
      <c r="E140" s="4">
        <v>115300</v>
      </c>
      <c r="F140" s="2"/>
      <c r="G140" s="3" t="s">
        <v>153</v>
      </c>
      <c r="H140" s="2"/>
      <c r="I140" s="5" t="s">
        <v>12</v>
      </c>
      <c r="J140" s="2"/>
      <c r="K140" s="5" t="s">
        <v>12</v>
      </c>
    </row>
    <row r="141" spans="1:11" s="6" customFormat="1" ht="12.75" customHeight="1">
      <c r="A141" s="1" t="s">
        <v>242</v>
      </c>
      <c r="B141" s="2"/>
      <c r="C141" s="3" t="s">
        <v>152</v>
      </c>
      <c r="D141" s="2"/>
      <c r="E141" s="4">
        <v>146265</v>
      </c>
      <c r="F141" s="2"/>
      <c r="G141" s="3" t="s">
        <v>264</v>
      </c>
      <c r="H141" s="2"/>
      <c r="I141" s="5" t="s">
        <v>12</v>
      </c>
      <c r="J141" s="2"/>
      <c r="K141" s="5" t="s">
        <v>12</v>
      </c>
    </row>
    <row r="142" spans="1:11" s="6" customFormat="1" ht="12.75" customHeight="1">
      <c r="A142" s="1" t="s">
        <v>154</v>
      </c>
      <c r="B142" s="2"/>
      <c r="C142" s="3" t="s">
        <v>155</v>
      </c>
      <c r="D142" s="2"/>
      <c r="E142" s="4">
        <v>50000</v>
      </c>
      <c r="F142" s="2"/>
      <c r="G142" s="3" t="s">
        <v>156</v>
      </c>
      <c r="H142" s="2"/>
      <c r="I142" s="5" t="s">
        <v>12</v>
      </c>
      <c r="J142" s="2"/>
      <c r="K142" s="5" t="s">
        <v>12</v>
      </c>
    </row>
    <row r="143" spans="1:11" s="6" customFormat="1" ht="12.75" customHeight="1">
      <c r="A143" s="5" t="s">
        <v>45</v>
      </c>
      <c r="B143" s="7"/>
      <c r="C143" s="31" t="s">
        <v>560</v>
      </c>
      <c r="D143" s="7"/>
      <c r="E143" s="56">
        <v>-70000</v>
      </c>
      <c r="F143" s="7"/>
      <c r="G143" s="31" t="s">
        <v>559</v>
      </c>
      <c r="H143" s="7"/>
      <c r="I143" s="23" t="s">
        <v>12</v>
      </c>
      <c r="J143" s="7"/>
      <c r="K143" s="23" t="s">
        <v>12</v>
      </c>
    </row>
    <row r="144" spans="1:11" s="6" customFormat="1" ht="12.75" customHeight="1">
      <c r="A144" s="1" t="s">
        <v>45</v>
      </c>
      <c r="B144" s="2"/>
      <c r="C144" s="3" t="s">
        <v>399</v>
      </c>
      <c r="D144" s="2"/>
      <c r="E144" s="4">
        <v>-70000</v>
      </c>
      <c r="F144" s="2"/>
      <c r="G144" s="3" t="s">
        <v>365</v>
      </c>
      <c r="H144" s="2"/>
      <c r="I144" s="5" t="s">
        <v>12</v>
      </c>
      <c r="J144" s="2"/>
      <c r="K144" s="5" t="s">
        <v>12</v>
      </c>
    </row>
    <row r="145" spans="1:11" s="6" customFormat="1" ht="12.75" customHeight="1">
      <c r="A145" s="28" t="s">
        <v>313</v>
      </c>
      <c r="C145" s="3" t="s">
        <v>158</v>
      </c>
      <c r="E145" s="4">
        <v>105000</v>
      </c>
      <c r="G145" s="3" t="s">
        <v>159</v>
      </c>
      <c r="I145" s="14" t="s">
        <v>12</v>
      </c>
      <c r="K145" s="15" t="s">
        <v>12</v>
      </c>
    </row>
    <row r="146" spans="1:11" s="6" customFormat="1" ht="12.75" customHeight="1">
      <c r="A146" s="5" t="s">
        <v>243</v>
      </c>
      <c r="C146" s="3" t="s">
        <v>160</v>
      </c>
      <c r="E146" s="13">
        <v>675000</v>
      </c>
      <c r="G146" s="3" t="s">
        <v>161</v>
      </c>
      <c r="I146" s="5" t="s">
        <v>12</v>
      </c>
      <c r="K146" s="5" t="s">
        <v>12</v>
      </c>
    </row>
    <row r="147" spans="1:11" s="6" customFormat="1" ht="12.75" customHeight="1">
      <c r="A147" s="5" t="s">
        <v>313</v>
      </c>
      <c r="B147" s="2"/>
      <c r="C147" s="3" t="s">
        <v>162</v>
      </c>
      <c r="D147" s="2"/>
      <c r="E147" s="4">
        <v>330000</v>
      </c>
      <c r="F147" s="2"/>
      <c r="G147" s="3" t="s">
        <v>163</v>
      </c>
      <c r="H147" s="2"/>
      <c r="I147" s="5" t="s">
        <v>12</v>
      </c>
      <c r="J147" s="2"/>
      <c r="K147" s="5" t="s">
        <v>12</v>
      </c>
    </row>
    <row r="148" spans="1:11" s="6" customFormat="1" ht="12.75" customHeight="1">
      <c r="A148" s="1" t="s">
        <v>242</v>
      </c>
      <c r="B148" s="2"/>
      <c r="C148" s="3" t="s">
        <v>164</v>
      </c>
      <c r="D148" s="2"/>
      <c r="E148" s="4">
        <v>250000</v>
      </c>
      <c r="F148" s="2"/>
      <c r="G148" s="3" t="s">
        <v>165</v>
      </c>
      <c r="H148" s="2"/>
      <c r="I148" s="5" t="s">
        <v>12</v>
      </c>
      <c r="J148" s="2"/>
      <c r="K148" s="5" t="s">
        <v>12</v>
      </c>
    </row>
    <row r="149" spans="1:11" s="6" customFormat="1" ht="12.75" customHeight="1">
      <c r="A149" s="1" t="s">
        <v>341</v>
      </c>
      <c r="B149" s="2"/>
      <c r="C149" s="3" t="s">
        <v>342</v>
      </c>
      <c r="D149" s="2"/>
      <c r="E149" s="4">
        <v>225375</v>
      </c>
      <c r="F149" s="2"/>
      <c r="G149" s="3" t="s">
        <v>343</v>
      </c>
      <c r="H149" s="2"/>
      <c r="I149" s="5" t="s">
        <v>12</v>
      </c>
      <c r="J149" s="2"/>
      <c r="K149" s="5" t="s">
        <v>12</v>
      </c>
    </row>
    <row r="150" spans="1:11" s="6" customFormat="1" ht="12.75" customHeight="1">
      <c r="A150" s="1" t="s">
        <v>585</v>
      </c>
      <c r="B150" s="2"/>
      <c r="C150" s="3" t="s">
        <v>166</v>
      </c>
      <c r="D150" s="2"/>
      <c r="E150" s="4">
        <v>281197</v>
      </c>
      <c r="F150" s="2"/>
      <c r="G150" s="3" t="s">
        <v>167</v>
      </c>
      <c r="H150" s="2"/>
      <c r="I150" s="5" t="s">
        <v>12</v>
      </c>
      <c r="J150" s="2"/>
      <c r="K150" s="5" t="s">
        <v>12</v>
      </c>
    </row>
    <row r="151" spans="1:11" s="6" customFormat="1" ht="12.75" customHeight="1">
      <c r="A151" s="5" t="s">
        <v>168</v>
      </c>
      <c r="B151" s="7"/>
      <c r="C151" s="31" t="s">
        <v>169</v>
      </c>
      <c r="D151" s="7"/>
      <c r="E151" s="56">
        <v>207500</v>
      </c>
      <c r="F151" s="7"/>
      <c r="G151" s="31" t="s">
        <v>490</v>
      </c>
      <c r="H151" s="7"/>
      <c r="I151" s="23" t="s">
        <v>13</v>
      </c>
      <c r="J151" s="7"/>
      <c r="K151" s="23" t="s">
        <v>12</v>
      </c>
    </row>
    <row r="152" spans="1:11" s="6" customFormat="1" ht="12.75" customHeight="1">
      <c r="A152" s="5" t="s">
        <v>339</v>
      </c>
      <c r="B152" s="2"/>
      <c r="C152" s="3" t="s">
        <v>170</v>
      </c>
      <c r="D152" s="2"/>
      <c r="E152" s="4">
        <v>100000</v>
      </c>
      <c r="F152" s="2"/>
      <c r="G152" s="3" t="s">
        <v>244</v>
      </c>
      <c r="H152" s="2"/>
      <c r="I152" s="5" t="s">
        <v>12</v>
      </c>
      <c r="J152" s="2"/>
      <c r="K152" s="5" t="s">
        <v>12</v>
      </c>
    </row>
    <row r="153" spans="1:11" s="6" customFormat="1" ht="12.75" customHeight="1">
      <c r="A153" s="12" t="s">
        <v>61</v>
      </c>
      <c r="C153" s="3" t="s">
        <v>305</v>
      </c>
      <c r="E153" s="13">
        <v>625000</v>
      </c>
      <c r="G153" s="3" t="s">
        <v>62</v>
      </c>
      <c r="I153" s="15" t="s">
        <v>12</v>
      </c>
      <c r="K153" s="15" t="s">
        <v>12</v>
      </c>
    </row>
    <row r="154" spans="1:11" s="6" customFormat="1" ht="12.75" customHeight="1">
      <c r="A154" s="5" t="s">
        <v>61</v>
      </c>
      <c r="B154" s="2"/>
      <c r="C154" s="3" t="s">
        <v>305</v>
      </c>
      <c r="D154" s="2"/>
      <c r="E154" s="4">
        <v>1500000</v>
      </c>
      <c r="F154" s="2"/>
      <c r="G154" s="3" t="s">
        <v>340</v>
      </c>
      <c r="H154" s="2"/>
      <c r="I154" s="5" t="s">
        <v>12</v>
      </c>
      <c r="J154" s="2"/>
      <c r="K154" s="5" t="s">
        <v>12</v>
      </c>
    </row>
    <row r="155" spans="1:11" s="6" customFormat="1" ht="12.75" customHeight="1">
      <c r="A155" s="51" t="s">
        <v>245</v>
      </c>
      <c r="B155" s="7"/>
      <c r="C155" s="3" t="s">
        <v>171</v>
      </c>
      <c r="D155" s="7"/>
      <c r="E155" s="52">
        <v>1328025</v>
      </c>
      <c r="F155" s="7"/>
      <c r="G155" s="37" t="s">
        <v>172</v>
      </c>
      <c r="H155" s="7"/>
      <c r="I155" s="53" t="s">
        <v>12</v>
      </c>
      <c r="J155" s="7"/>
      <c r="K155" s="26" t="s">
        <v>12</v>
      </c>
    </row>
    <row r="156" spans="1:11" s="6" customFormat="1" ht="12.75" customHeight="1">
      <c r="A156" s="5" t="s">
        <v>175</v>
      </c>
      <c r="B156" s="2"/>
      <c r="C156" s="3" t="s">
        <v>173</v>
      </c>
      <c r="D156" s="2"/>
      <c r="E156" s="4">
        <f>13920*5</f>
        <v>69600</v>
      </c>
      <c r="F156" s="2"/>
      <c r="G156" s="3" t="s">
        <v>176</v>
      </c>
      <c r="H156" s="2"/>
      <c r="I156" s="5" t="s">
        <v>12</v>
      </c>
      <c r="J156" s="2"/>
      <c r="K156" s="5" t="s">
        <v>12</v>
      </c>
    </row>
    <row r="157" spans="1:11" s="6" customFormat="1" ht="12.75" customHeight="1">
      <c r="A157" s="5" t="s">
        <v>312</v>
      </c>
      <c r="B157" s="2"/>
      <c r="C157" s="3" t="s">
        <v>173</v>
      </c>
      <c r="D157" s="2"/>
      <c r="E157" s="4">
        <v>145920</v>
      </c>
      <c r="F157" s="2"/>
      <c r="G157" s="3" t="s">
        <v>174</v>
      </c>
      <c r="H157" s="2"/>
      <c r="I157" s="5" t="s">
        <v>12</v>
      </c>
      <c r="J157" s="2"/>
      <c r="K157" s="5" t="s">
        <v>12</v>
      </c>
    </row>
    <row r="158" spans="1:11" s="6" customFormat="1" ht="12.75" customHeight="1">
      <c r="A158" s="5" t="s">
        <v>313</v>
      </c>
      <c r="B158" s="2"/>
      <c r="C158" s="3" t="s">
        <v>327</v>
      </c>
      <c r="D158" s="2"/>
      <c r="E158" s="4">
        <v>16000000</v>
      </c>
      <c r="F158" s="2"/>
      <c r="G158" s="3" t="s">
        <v>344</v>
      </c>
      <c r="H158" s="2"/>
      <c r="I158" s="5" t="s">
        <v>12</v>
      </c>
      <c r="J158" s="2"/>
      <c r="K158" s="5" t="s">
        <v>12</v>
      </c>
    </row>
    <row r="159" spans="1:11" s="6" customFormat="1" ht="12.75" customHeight="1">
      <c r="A159" s="5" t="s">
        <v>313</v>
      </c>
      <c r="B159" s="7"/>
      <c r="C159" s="31" t="s">
        <v>464</v>
      </c>
      <c r="D159" s="7"/>
      <c r="E159" s="56">
        <v>3200000</v>
      </c>
      <c r="F159" s="7"/>
      <c r="G159" s="31" t="s">
        <v>465</v>
      </c>
      <c r="H159" s="7"/>
      <c r="I159" s="23" t="s">
        <v>12</v>
      </c>
      <c r="J159" s="7"/>
      <c r="K159" s="23" t="s">
        <v>12</v>
      </c>
    </row>
    <row r="160" spans="1:11" s="6" customFormat="1" ht="12.75" customHeight="1">
      <c r="A160" s="5" t="s">
        <v>61</v>
      </c>
      <c r="B160" s="2"/>
      <c r="C160" s="3" t="s">
        <v>177</v>
      </c>
      <c r="D160" s="2"/>
      <c r="E160" s="4">
        <v>820000</v>
      </c>
      <c r="F160" s="2"/>
      <c r="G160" s="3" t="s">
        <v>178</v>
      </c>
      <c r="H160" s="2"/>
      <c r="I160" s="5" t="s">
        <v>12</v>
      </c>
      <c r="J160" s="2"/>
      <c r="K160" s="29" t="s">
        <v>12</v>
      </c>
    </row>
    <row r="161" spans="1:11" ht="12.75" customHeight="1">
      <c r="A161" s="5" t="s">
        <v>328</v>
      </c>
      <c r="B161" s="2"/>
      <c r="C161" s="3" t="s">
        <v>308</v>
      </c>
      <c r="D161" s="2"/>
      <c r="E161" s="4">
        <v>348338</v>
      </c>
      <c r="F161" s="2"/>
      <c r="G161" s="3" t="s">
        <v>309</v>
      </c>
      <c r="H161" s="2"/>
      <c r="I161" s="5" t="s">
        <v>13</v>
      </c>
      <c r="J161" s="2"/>
      <c r="K161" s="5" t="s">
        <v>310</v>
      </c>
    </row>
    <row r="162" spans="1:11" s="6" customFormat="1" ht="12.75" customHeight="1">
      <c r="A162" s="28" t="s">
        <v>24</v>
      </c>
      <c r="C162" s="3" t="s">
        <v>179</v>
      </c>
      <c r="E162" s="4">
        <v>100000</v>
      </c>
      <c r="G162" s="3" t="s">
        <v>180</v>
      </c>
      <c r="I162" s="14" t="s">
        <v>12</v>
      </c>
      <c r="K162" s="15" t="s">
        <v>12</v>
      </c>
    </row>
    <row r="163" spans="1:11" s="6" customFormat="1" ht="12.75" customHeight="1">
      <c r="A163" s="5" t="s">
        <v>400</v>
      </c>
      <c r="B163" s="2"/>
      <c r="C163" s="3" t="s">
        <v>401</v>
      </c>
      <c r="D163" s="2"/>
      <c r="E163" s="4">
        <v>-125000</v>
      </c>
      <c r="F163" s="2"/>
      <c r="G163" s="3" t="s">
        <v>402</v>
      </c>
      <c r="H163" s="2"/>
      <c r="I163" s="5" t="s">
        <v>12</v>
      </c>
      <c r="J163" s="2"/>
      <c r="K163" s="5" t="s">
        <v>12</v>
      </c>
    </row>
    <row r="164" spans="1:11" s="6" customFormat="1" ht="12.75" customHeight="1">
      <c r="A164" s="5" t="s">
        <v>579</v>
      </c>
      <c r="B164" s="2"/>
      <c r="C164" s="3" t="s">
        <v>580</v>
      </c>
      <c r="D164" s="2"/>
      <c r="E164" s="58" t="s">
        <v>581</v>
      </c>
      <c r="F164" s="2"/>
      <c r="G164" s="3" t="s">
        <v>582</v>
      </c>
      <c r="H164" s="2"/>
      <c r="I164" s="5" t="s">
        <v>12</v>
      </c>
      <c r="J164" s="2"/>
      <c r="K164" s="5" t="s">
        <v>12</v>
      </c>
    </row>
    <row r="165" spans="1:11" s="6" customFormat="1" ht="12.75" customHeight="1">
      <c r="A165" s="5" t="s">
        <v>181</v>
      </c>
      <c r="B165" s="11"/>
      <c r="C165" s="3" t="s">
        <v>182</v>
      </c>
      <c r="D165" s="11"/>
      <c r="E165" s="27">
        <v>1747500</v>
      </c>
      <c r="F165" s="11"/>
      <c r="G165" s="3" t="s">
        <v>183</v>
      </c>
      <c r="H165" s="2"/>
      <c r="I165" s="5" t="s">
        <v>12</v>
      </c>
      <c r="J165" s="2"/>
      <c r="K165" s="5" t="s">
        <v>12</v>
      </c>
    </row>
    <row r="166" spans="1:11" ht="12.75" customHeight="1">
      <c r="A166" s="5" t="s">
        <v>61</v>
      </c>
      <c r="B166" s="2"/>
      <c r="C166" s="55" t="s">
        <v>184</v>
      </c>
      <c r="D166" s="6"/>
      <c r="E166" s="4">
        <v>17000000</v>
      </c>
      <c r="F166" s="6"/>
      <c r="G166" s="3" t="s">
        <v>185</v>
      </c>
      <c r="H166" s="6"/>
      <c r="I166" s="14" t="s">
        <v>12</v>
      </c>
      <c r="J166" s="6"/>
      <c r="K166" s="15" t="s">
        <v>12</v>
      </c>
    </row>
    <row r="167" spans="1:11" ht="12.75" customHeight="1">
      <c r="A167" s="5" t="s">
        <v>516</v>
      </c>
      <c r="C167" s="31" t="s">
        <v>541</v>
      </c>
      <c r="E167" s="56">
        <v>2420193.83</v>
      </c>
      <c r="G167" s="31" t="s">
        <v>542</v>
      </c>
      <c r="I167" s="23" t="s">
        <v>13</v>
      </c>
      <c r="K167" s="23" t="s">
        <v>12</v>
      </c>
    </row>
    <row r="168" spans="1:11" ht="12.75">
      <c r="A168" s="5" t="s">
        <v>24</v>
      </c>
      <c r="B168" s="2"/>
      <c r="C168" s="3" t="s">
        <v>188</v>
      </c>
      <c r="D168" s="2"/>
      <c r="E168" s="4">
        <f>20000*5</f>
        <v>100000</v>
      </c>
      <c r="F168" s="2"/>
      <c r="G168" s="3" t="s">
        <v>189</v>
      </c>
      <c r="H168" s="2"/>
      <c r="I168" s="5" t="s">
        <v>12</v>
      </c>
      <c r="J168" s="2"/>
      <c r="K168" s="5" t="s">
        <v>12</v>
      </c>
    </row>
    <row r="169" spans="1:11" ht="12.75">
      <c r="A169" s="9" t="s">
        <v>61</v>
      </c>
      <c r="C169" s="31" t="s">
        <v>461</v>
      </c>
      <c r="E169" s="56">
        <v>231860.28</v>
      </c>
      <c r="G169" s="31" t="s">
        <v>462</v>
      </c>
      <c r="I169" s="23" t="s">
        <v>13</v>
      </c>
      <c r="K169" s="23" t="s">
        <v>12</v>
      </c>
    </row>
    <row r="170" spans="1:11" ht="12.75">
      <c r="A170" s="5" t="s">
        <v>516</v>
      </c>
      <c r="C170" s="31" t="s">
        <v>535</v>
      </c>
      <c r="E170" s="56">
        <v>184426</v>
      </c>
      <c r="G170" s="31" t="s">
        <v>536</v>
      </c>
      <c r="I170" s="23" t="s">
        <v>12</v>
      </c>
      <c r="K170" s="23" t="s">
        <v>12</v>
      </c>
    </row>
    <row r="171" spans="1:11" ht="12.75">
      <c r="A171" s="5" t="s">
        <v>140</v>
      </c>
      <c r="C171" s="31" t="s">
        <v>453</v>
      </c>
      <c r="E171" s="56">
        <v>-554400</v>
      </c>
      <c r="G171" s="31" t="s">
        <v>454</v>
      </c>
      <c r="I171" s="23" t="s">
        <v>12</v>
      </c>
      <c r="K171" s="23" t="s">
        <v>12</v>
      </c>
    </row>
    <row r="172" spans="1:11" ht="12.75">
      <c r="A172" s="5" t="s">
        <v>24</v>
      </c>
      <c r="C172" s="31" t="s">
        <v>455</v>
      </c>
      <c r="E172" s="56">
        <v>-105000</v>
      </c>
      <c r="G172" s="31" t="s">
        <v>456</v>
      </c>
      <c r="I172" s="23" t="s">
        <v>12</v>
      </c>
      <c r="K172" s="23" t="s">
        <v>12</v>
      </c>
    </row>
    <row r="173" spans="1:11" ht="12.75">
      <c r="A173" s="5" t="s">
        <v>486</v>
      </c>
      <c r="C173" s="31" t="s">
        <v>487</v>
      </c>
      <c r="E173" s="56">
        <v>-61267</v>
      </c>
      <c r="G173" s="31" t="s">
        <v>488</v>
      </c>
      <c r="I173" s="23" t="s">
        <v>13</v>
      </c>
      <c r="K173" s="23" t="s">
        <v>12</v>
      </c>
    </row>
    <row r="174" spans="1:11" ht="12.75">
      <c r="A174" s="5" t="s">
        <v>509</v>
      </c>
      <c r="C174" s="31" t="s">
        <v>487</v>
      </c>
      <c r="E174" s="56">
        <v>-72117.81</v>
      </c>
      <c r="G174" s="31" t="s">
        <v>510</v>
      </c>
      <c r="I174" s="23" t="s">
        <v>12</v>
      </c>
      <c r="K174" s="23" t="s">
        <v>12</v>
      </c>
    </row>
    <row r="175" spans="1:11" ht="12.75">
      <c r="A175" s="5" t="s">
        <v>140</v>
      </c>
      <c r="C175" s="31" t="s">
        <v>459</v>
      </c>
      <c r="E175" s="56">
        <v>-75000</v>
      </c>
      <c r="G175" s="31" t="s">
        <v>460</v>
      </c>
      <c r="I175" s="23" t="s">
        <v>12</v>
      </c>
      <c r="K175" s="23" t="s">
        <v>12</v>
      </c>
    </row>
    <row r="176" spans="1:11" ht="25.5">
      <c r="A176" s="5" t="s">
        <v>403</v>
      </c>
      <c r="B176" s="2"/>
      <c r="C176" s="3" t="s">
        <v>404</v>
      </c>
      <c r="D176" s="2"/>
      <c r="E176" s="4">
        <v>-105000</v>
      </c>
      <c r="F176" s="2"/>
      <c r="G176" s="3" t="s">
        <v>405</v>
      </c>
      <c r="H176" s="2"/>
      <c r="I176" s="5" t="s">
        <v>12</v>
      </c>
      <c r="J176" s="2"/>
      <c r="K176" s="5" t="s">
        <v>12</v>
      </c>
    </row>
    <row r="177" spans="1:11" ht="25.5">
      <c r="A177" s="5" t="s">
        <v>406</v>
      </c>
      <c r="B177" s="2"/>
      <c r="C177" s="3" t="s">
        <v>407</v>
      </c>
      <c r="D177" s="2"/>
      <c r="E177" s="4">
        <v>-2241936</v>
      </c>
      <c r="F177" s="2"/>
      <c r="G177" s="3" t="s">
        <v>408</v>
      </c>
      <c r="H177" s="2"/>
      <c r="I177" s="5" t="s">
        <v>12</v>
      </c>
      <c r="J177" s="2"/>
      <c r="K177" s="5" t="s">
        <v>12</v>
      </c>
    </row>
    <row r="178" spans="1:11" ht="12.75">
      <c r="A178" s="5" t="s">
        <v>140</v>
      </c>
      <c r="C178" s="31" t="s">
        <v>457</v>
      </c>
      <c r="E178" s="56">
        <v>-180000</v>
      </c>
      <c r="G178" s="31" t="s">
        <v>458</v>
      </c>
      <c r="I178" s="23" t="s">
        <v>12</v>
      </c>
      <c r="K178" s="23" t="s">
        <v>12</v>
      </c>
    </row>
    <row r="179" spans="1:11" ht="25.5">
      <c r="A179" s="9" t="s">
        <v>409</v>
      </c>
      <c r="B179" s="2"/>
      <c r="C179" s="3" t="s">
        <v>410</v>
      </c>
      <c r="D179" s="2"/>
      <c r="E179" s="4">
        <v>-554400</v>
      </c>
      <c r="F179" s="2"/>
      <c r="G179" s="3" t="s">
        <v>411</v>
      </c>
      <c r="H179" s="2"/>
      <c r="I179" s="5" t="s">
        <v>12</v>
      </c>
      <c r="J179" s="2"/>
      <c r="K179" s="5" t="s">
        <v>12</v>
      </c>
    </row>
    <row r="180" spans="1:11" ht="12.75">
      <c r="A180" s="5" t="s">
        <v>549</v>
      </c>
      <c r="C180" s="31" t="s">
        <v>412</v>
      </c>
      <c r="E180" s="56">
        <v>-250000</v>
      </c>
      <c r="G180" s="31" t="s">
        <v>550</v>
      </c>
      <c r="I180" s="23" t="s">
        <v>13</v>
      </c>
      <c r="K180" s="23" t="s">
        <v>12</v>
      </c>
    </row>
    <row r="181" spans="1:11" ht="25.5">
      <c r="A181" s="1" t="s">
        <v>356</v>
      </c>
      <c r="B181" s="2"/>
      <c r="C181" s="3" t="s">
        <v>412</v>
      </c>
      <c r="D181" s="2"/>
      <c r="E181" s="4">
        <v>-267276</v>
      </c>
      <c r="F181" s="2"/>
      <c r="G181" s="3" t="s">
        <v>413</v>
      </c>
      <c r="H181" s="2"/>
      <c r="I181" s="5" t="s">
        <v>12</v>
      </c>
      <c r="J181" s="2"/>
      <c r="K181" s="5" t="s">
        <v>12</v>
      </c>
    </row>
    <row r="182" spans="1:11" ht="25.5">
      <c r="A182" s="18" t="s">
        <v>414</v>
      </c>
      <c r="B182" s="6"/>
      <c r="C182" s="3" t="s">
        <v>415</v>
      </c>
      <c r="D182" s="6"/>
      <c r="E182" s="17">
        <v>-117278</v>
      </c>
      <c r="F182" s="6"/>
      <c r="G182" s="37" t="s">
        <v>416</v>
      </c>
      <c r="H182" s="2"/>
      <c r="I182" s="5" t="s">
        <v>12</v>
      </c>
      <c r="J182" s="2"/>
      <c r="K182" s="5" t="s">
        <v>12</v>
      </c>
    </row>
    <row r="183" spans="1:11" ht="12.75">
      <c r="A183" s="5" t="s">
        <v>472</v>
      </c>
      <c r="C183" s="31" t="s">
        <v>473</v>
      </c>
      <c r="E183" s="56">
        <v>50000</v>
      </c>
      <c r="G183" s="31" t="s">
        <v>474</v>
      </c>
      <c r="I183" s="23" t="s">
        <v>12</v>
      </c>
      <c r="K183" s="23" t="s">
        <v>12</v>
      </c>
    </row>
    <row r="184" spans="1:11" ht="12.75">
      <c r="A184" s="9" t="s">
        <v>24</v>
      </c>
      <c r="B184" s="2"/>
      <c r="C184" s="3" t="s">
        <v>191</v>
      </c>
      <c r="D184" s="2"/>
      <c r="E184" s="4">
        <v>80000</v>
      </c>
      <c r="F184" s="2"/>
      <c r="G184" s="3" t="s">
        <v>192</v>
      </c>
      <c r="H184" s="2"/>
      <c r="I184" s="5" t="s">
        <v>12</v>
      </c>
      <c r="J184" s="2"/>
      <c r="K184" s="5" t="s">
        <v>12</v>
      </c>
    </row>
    <row r="185" spans="1:11" ht="12.75">
      <c r="A185" s="9" t="s">
        <v>348</v>
      </c>
      <c r="B185" s="2"/>
      <c r="C185" s="3" t="s">
        <v>347</v>
      </c>
      <c r="D185" s="2"/>
      <c r="E185" s="4">
        <v>90000</v>
      </c>
      <c r="F185" s="2"/>
      <c r="G185" s="3" t="s">
        <v>349</v>
      </c>
      <c r="H185" s="2"/>
      <c r="I185" s="5" t="s">
        <v>12</v>
      </c>
      <c r="J185" s="2"/>
      <c r="K185" s="5" t="s">
        <v>12</v>
      </c>
    </row>
    <row r="186" spans="1:11" ht="12.75">
      <c r="A186" s="18" t="s">
        <v>302</v>
      </c>
      <c r="B186" s="6"/>
      <c r="C186" s="3" t="s">
        <v>193</v>
      </c>
      <c r="D186" s="6"/>
      <c r="E186" s="17">
        <v>200000</v>
      </c>
      <c r="F186" s="6"/>
      <c r="G186" s="37" t="s">
        <v>194</v>
      </c>
      <c r="H186" s="2"/>
      <c r="I186" s="5" t="s">
        <v>12</v>
      </c>
      <c r="J186" s="2"/>
      <c r="K186" s="5" t="s">
        <v>12</v>
      </c>
    </row>
    <row r="187" spans="1:11" ht="12.75">
      <c r="A187" s="18" t="s">
        <v>246</v>
      </c>
      <c r="B187" s="6"/>
      <c r="C187" s="3" t="s">
        <v>193</v>
      </c>
      <c r="D187" s="6"/>
      <c r="E187" s="17">
        <v>500000</v>
      </c>
      <c r="F187" s="6"/>
      <c r="G187" s="3" t="s">
        <v>247</v>
      </c>
      <c r="H187" s="2"/>
      <c r="I187" s="5" t="s">
        <v>12</v>
      </c>
      <c r="J187" s="2"/>
      <c r="K187" s="5" t="s">
        <v>12</v>
      </c>
    </row>
    <row r="188" spans="1:11" ht="12.75">
      <c r="A188" s="18" t="s">
        <v>417</v>
      </c>
      <c r="B188" s="6"/>
      <c r="C188" s="3" t="s">
        <v>418</v>
      </c>
      <c r="D188" s="6"/>
      <c r="E188" s="17">
        <v>119651.51</v>
      </c>
      <c r="F188" s="6"/>
      <c r="G188" s="3" t="s">
        <v>419</v>
      </c>
      <c r="H188" s="2"/>
      <c r="I188" s="5" t="s">
        <v>13</v>
      </c>
      <c r="J188" s="2"/>
      <c r="K188" s="5" t="s">
        <v>12</v>
      </c>
    </row>
    <row r="189" spans="1:11" ht="12.75">
      <c r="A189" s="5" t="s">
        <v>546</v>
      </c>
      <c r="C189" s="31" t="s">
        <v>547</v>
      </c>
      <c r="E189" s="56">
        <v>265197</v>
      </c>
      <c r="G189" s="31" t="s">
        <v>548</v>
      </c>
      <c r="I189" s="23" t="s">
        <v>12</v>
      </c>
      <c r="K189" s="23" t="s">
        <v>12</v>
      </c>
    </row>
    <row r="190" spans="1:11" ht="12.75">
      <c r="A190" s="5" t="s">
        <v>570</v>
      </c>
      <c r="C190" s="31" t="s">
        <v>571</v>
      </c>
      <c r="E190" s="56">
        <v>-377025</v>
      </c>
      <c r="G190" s="31" t="s">
        <v>572</v>
      </c>
      <c r="I190" s="23" t="s">
        <v>12</v>
      </c>
      <c r="K190" s="23" t="s">
        <v>12</v>
      </c>
    </row>
    <row r="191" spans="1:11" ht="12.75">
      <c r="A191" s="18" t="s">
        <v>195</v>
      </c>
      <c r="B191" s="6"/>
      <c r="C191" s="3" t="s">
        <v>196</v>
      </c>
      <c r="D191" s="6"/>
      <c r="E191" s="17">
        <v>200000</v>
      </c>
      <c r="F191" s="6"/>
      <c r="G191" s="3" t="s">
        <v>197</v>
      </c>
      <c r="H191" s="2"/>
      <c r="I191" s="5" t="s">
        <v>12</v>
      </c>
      <c r="J191" s="2"/>
      <c r="K191" s="5" t="s">
        <v>12</v>
      </c>
    </row>
    <row r="192" spans="1:11" ht="25.5">
      <c r="A192" s="18" t="s">
        <v>420</v>
      </c>
      <c r="B192" s="6"/>
      <c r="C192" s="3" t="s">
        <v>421</v>
      </c>
      <c r="D192" s="6"/>
      <c r="E192" s="17">
        <v>-185462.46</v>
      </c>
      <c r="F192" s="6"/>
      <c r="G192" s="3" t="s">
        <v>422</v>
      </c>
      <c r="H192" s="2"/>
      <c r="I192" s="5" t="s">
        <v>12</v>
      </c>
      <c r="J192" s="2"/>
      <c r="K192" s="5" t="s">
        <v>12</v>
      </c>
    </row>
    <row r="193" spans="1:11" ht="25.5">
      <c r="A193" s="18" t="s">
        <v>198</v>
      </c>
      <c r="B193" s="6"/>
      <c r="C193" s="3" t="s">
        <v>199</v>
      </c>
      <c r="D193" s="6"/>
      <c r="E193" s="17">
        <v>100000</v>
      </c>
      <c r="F193" s="6"/>
      <c r="G193" s="3" t="s">
        <v>200</v>
      </c>
      <c r="H193" s="2"/>
      <c r="I193" s="5" t="s">
        <v>12</v>
      </c>
      <c r="J193" s="2"/>
      <c r="K193" s="5" t="s">
        <v>12</v>
      </c>
    </row>
    <row r="194" spans="1:11" ht="12.75">
      <c r="A194" s="5" t="s">
        <v>483</v>
      </c>
      <c r="C194" s="31" t="s">
        <v>484</v>
      </c>
      <c r="E194" s="56">
        <v>56475</v>
      </c>
      <c r="G194" s="31" t="s">
        <v>485</v>
      </c>
      <c r="I194" s="23" t="s">
        <v>12</v>
      </c>
      <c r="K194" s="23" t="s">
        <v>12</v>
      </c>
    </row>
    <row r="195" spans="1:11" ht="12.75">
      <c r="A195" s="5" t="s">
        <v>516</v>
      </c>
      <c r="C195" s="31" t="s">
        <v>424</v>
      </c>
      <c r="E195" s="56">
        <v>158000</v>
      </c>
      <c r="G195" s="31" t="s">
        <v>532</v>
      </c>
      <c r="I195" s="23" t="s">
        <v>12</v>
      </c>
      <c r="K195" s="23" t="s">
        <v>12</v>
      </c>
    </row>
    <row r="196" spans="1:11" ht="12.75">
      <c r="A196" s="18" t="s">
        <v>423</v>
      </c>
      <c r="B196" s="6"/>
      <c r="C196" s="3" t="s">
        <v>424</v>
      </c>
      <c r="D196" s="6"/>
      <c r="E196" s="17">
        <v>-88000</v>
      </c>
      <c r="F196" s="6"/>
      <c r="G196" s="3" t="s">
        <v>425</v>
      </c>
      <c r="H196" s="2"/>
      <c r="I196" s="5" t="s">
        <v>12</v>
      </c>
      <c r="J196" s="2"/>
      <c r="K196" s="5" t="s">
        <v>12</v>
      </c>
    </row>
    <row r="197" spans="1:11" ht="12.75">
      <c r="A197" s="5" t="s">
        <v>516</v>
      </c>
      <c r="C197" s="31" t="s">
        <v>526</v>
      </c>
      <c r="E197" s="56">
        <v>145140</v>
      </c>
      <c r="G197" s="31" t="s">
        <v>527</v>
      </c>
      <c r="I197" s="23" t="s">
        <v>12</v>
      </c>
      <c r="K197" s="23" t="s">
        <v>12</v>
      </c>
    </row>
    <row r="198" spans="1:11" ht="12.75">
      <c r="A198" s="5" t="s">
        <v>567</v>
      </c>
      <c r="C198" s="31" t="s">
        <v>568</v>
      </c>
      <c r="E198" s="56">
        <v>150000</v>
      </c>
      <c r="G198" s="31" t="s">
        <v>569</v>
      </c>
      <c r="I198" s="23" t="s">
        <v>13</v>
      </c>
      <c r="K198" s="23" t="s">
        <v>12</v>
      </c>
    </row>
    <row r="199" spans="1:11" ht="25.5">
      <c r="A199" s="5" t="s">
        <v>409</v>
      </c>
      <c r="B199" s="2"/>
      <c r="C199" s="3" t="s">
        <v>426</v>
      </c>
      <c r="D199" s="2"/>
      <c r="E199" s="4">
        <v>-75000</v>
      </c>
      <c r="F199" s="2"/>
      <c r="G199" s="3" t="s">
        <v>427</v>
      </c>
      <c r="H199" s="2"/>
      <c r="I199" s="5" t="s">
        <v>12</v>
      </c>
      <c r="J199" s="2"/>
      <c r="K199" s="5" t="s">
        <v>12</v>
      </c>
    </row>
    <row r="200" spans="1:11" ht="12.75">
      <c r="A200" s="5" t="s">
        <v>428</v>
      </c>
      <c r="B200" s="2"/>
      <c r="C200" s="3" t="s">
        <v>429</v>
      </c>
      <c r="D200" s="2"/>
      <c r="E200" s="4">
        <v>739000</v>
      </c>
      <c r="F200" s="2"/>
      <c r="G200" s="3" t="s">
        <v>430</v>
      </c>
      <c r="H200" s="2"/>
      <c r="I200" s="5" t="s">
        <v>13</v>
      </c>
      <c r="J200" s="2"/>
      <c r="K200" s="5" t="s">
        <v>12</v>
      </c>
    </row>
    <row r="201" spans="1:11" ht="12.75">
      <c r="A201" s="60" t="s">
        <v>431</v>
      </c>
      <c r="B201" s="6"/>
      <c r="C201" s="61" t="s">
        <v>429</v>
      </c>
      <c r="D201" s="6"/>
      <c r="E201" s="17">
        <v>144000</v>
      </c>
      <c r="F201" s="17"/>
      <c r="G201" s="62" t="s">
        <v>432</v>
      </c>
      <c r="H201" s="6"/>
      <c r="I201" s="14" t="s">
        <v>13</v>
      </c>
      <c r="J201" s="6"/>
      <c r="K201" s="15" t="s">
        <v>12</v>
      </c>
    </row>
    <row r="202" spans="1:11" ht="12.75">
      <c r="A202" s="5" t="s">
        <v>45</v>
      </c>
      <c r="B202" s="2"/>
      <c r="C202" s="3" t="s">
        <v>433</v>
      </c>
      <c r="D202" s="2"/>
      <c r="E202" s="4">
        <v>-50000</v>
      </c>
      <c r="F202" s="2"/>
      <c r="G202" s="3" t="s">
        <v>365</v>
      </c>
      <c r="H202" s="2"/>
      <c r="I202" s="5" t="s">
        <v>12</v>
      </c>
      <c r="J202" s="2"/>
      <c r="K202" s="5" t="s">
        <v>12</v>
      </c>
    </row>
    <row r="203" spans="1:11" ht="12.75">
      <c r="A203" s="5" t="s">
        <v>45</v>
      </c>
      <c r="C203" s="31" t="s">
        <v>558</v>
      </c>
      <c r="E203" s="56">
        <v>-70000</v>
      </c>
      <c r="G203" s="31" t="s">
        <v>559</v>
      </c>
      <c r="I203" s="23" t="s">
        <v>12</v>
      </c>
      <c r="K203" s="23" t="s">
        <v>12</v>
      </c>
    </row>
    <row r="204" spans="1:11" ht="12.75">
      <c r="A204" s="5" t="s">
        <v>61</v>
      </c>
      <c r="B204" s="2"/>
      <c r="C204" s="3" t="s">
        <v>201</v>
      </c>
      <c r="D204" s="2"/>
      <c r="E204" s="4">
        <v>200000</v>
      </c>
      <c r="F204" s="2"/>
      <c r="G204" s="3" t="s">
        <v>202</v>
      </c>
      <c r="H204" s="2"/>
      <c r="I204" s="5" t="s">
        <v>12</v>
      </c>
      <c r="J204" s="2"/>
      <c r="K204" s="5" t="s">
        <v>12</v>
      </c>
    </row>
    <row r="205" spans="1:11" ht="12.75">
      <c r="A205" s="5" t="s">
        <v>203</v>
      </c>
      <c r="B205" s="2"/>
      <c r="C205" s="3" t="s">
        <v>204</v>
      </c>
      <c r="D205" s="2"/>
      <c r="E205" s="4">
        <v>100000</v>
      </c>
      <c r="F205" s="2"/>
      <c r="G205" s="3" t="s">
        <v>200</v>
      </c>
      <c r="H205" s="2"/>
      <c r="I205" s="5" t="s">
        <v>12</v>
      </c>
      <c r="J205" s="2"/>
      <c r="K205" s="5" t="s">
        <v>12</v>
      </c>
    </row>
    <row r="206" spans="1:11" ht="12.75">
      <c r="A206" s="5" t="s">
        <v>24</v>
      </c>
      <c r="B206" s="2"/>
      <c r="C206" s="3" t="s">
        <v>205</v>
      </c>
      <c r="D206" s="2"/>
      <c r="E206" s="4">
        <v>50000</v>
      </c>
      <c r="F206" s="2"/>
      <c r="G206" s="3" t="s">
        <v>206</v>
      </c>
      <c r="H206" s="2"/>
      <c r="I206" s="5" t="s">
        <v>12</v>
      </c>
      <c r="J206" s="2"/>
      <c r="K206" s="5" t="s">
        <v>12</v>
      </c>
    </row>
    <row r="207" spans="1:11" ht="12.75">
      <c r="A207" s="5" t="s">
        <v>434</v>
      </c>
      <c r="B207" s="2"/>
      <c r="C207" s="3" t="s">
        <v>435</v>
      </c>
      <c r="D207" s="2"/>
      <c r="E207" s="4">
        <v>-153000</v>
      </c>
      <c r="F207" s="2"/>
      <c r="G207" s="3" t="s">
        <v>436</v>
      </c>
      <c r="H207" s="2"/>
      <c r="I207" s="5" t="s">
        <v>12</v>
      </c>
      <c r="J207" s="2"/>
      <c r="K207" s="5" t="s">
        <v>12</v>
      </c>
    </row>
    <row r="208" spans="1:11" ht="12.75">
      <c r="A208" s="5" t="s">
        <v>24</v>
      </c>
      <c r="C208" s="31" t="s">
        <v>437</v>
      </c>
      <c r="E208" s="56">
        <v>100000</v>
      </c>
      <c r="G208" s="31" t="s">
        <v>452</v>
      </c>
      <c r="I208" s="23" t="s">
        <v>13</v>
      </c>
      <c r="K208" s="23" t="s">
        <v>12</v>
      </c>
    </row>
    <row r="209" spans="1:11" ht="12.75">
      <c r="A209" s="19" t="s">
        <v>45</v>
      </c>
      <c r="B209" s="2"/>
      <c r="C209" s="3" t="s">
        <v>438</v>
      </c>
      <c r="D209" s="2"/>
      <c r="E209" s="20">
        <v>-70000</v>
      </c>
      <c r="F209" s="2"/>
      <c r="G209" s="21" t="s">
        <v>365</v>
      </c>
      <c r="H209" s="2"/>
      <c r="I209" s="5" t="s">
        <v>12</v>
      </c>
      <c r="J209" s="2"/>
      <c r="K209" s="5" t="s">
        <v>12</v>
      </c>
    </row>
    <row r="210" spans="1:11" ht="25.5">
      <c r="A210" s="19" t="s">
        <v>439</v>
      </c>
      <c r="B210" s="2"/>
      <c r="C210" s="3" t="s">
        <v>440</v>
      </c>
      <c r="D210" s="2"/>
      <c r="E210" s="20">
        <v>-1700000</v>
      </c>
      <c r="F210" s="2"/>
      <c r="G210" s="21" t="s">
        <v>441</v>
      </c>
      <c r="H210" s="2"/>
      <c r="I210" s="5" t="s">
        <v>13</v>
      </c>
      <c r="J210" s="2"/>
      <c r="K210" s="5" t="s">
        <v>12</v>
      </c>
    </row>
    <row r="211" spans="1:11" ht="12.75">
      <c r="A211" s="5" t="s">
        <v>503</v>
      </c>
      <c r="C211" s="31" t="s">
        <v>504</v>
      </c>
      <c r="E211" s="56">
        <v>98140</v>
      </c>
      <c r="G211" s="31" t="s">
        <v>505</v>
      </c>
      <c r="I211" s="23" t="s">
        <v>12</v>
      </c>
      <c r="K211" s="23" t="s">
        <v>12</v>
      </c>
    </row>
    <row r="212" spans="1:11" ht="12.75">
      <c r="A212" s="5" t="s">
        <v>491</v>
      </c>
      <c r="C212" s="31" t="s">
        <v>492</v>
      </c>
      <c r="E212" s="56">
        <v>1255000</v>
      </c>
      <c r="G212" s="31" t="s">
        <v>493</v>
      </c>
      <c r="I212" s="23" t="s">
        <v>13</v>
      </c>
      <c r="K212" s="23" t="s">
        <v>12</v>
      </c>
    </row>
    <row r="213" spans="1:11" ht="12.75">
      <c r="A213" s="5" t="s">
        <v>506</v>
      </c>
      <c r="C213" s="31" t="s">
        <v>507</v>
      </c>
      <c r="E213" s="56">
        <v>275000</v>
      </c>
      <c r="G213" s="31" t="s">
        <v>508</v>
      </c>
      <c r="I213" s="23" t="s">
        <v>13</v>
      </c>
      <c r="K213" s="23" t="s">
        <v>12</v>
      </c>
    </row>
    <row r="214" spans="1:11" ht="12.75">
      <c r="A214" s="5" t="s">
        <v>516</v>
      </c>
      <c r="C214" s="31" t="s">
        <v>528</v>
      </c>
      <c r="E214" s="56">
        <v>68000</v>
      </c>
      <c r="G214" s="31" t="s">
        <v>529</v>
      </c>
      <c r="I214" s="23" t="s">
        <v>12</v>
      </c>
      <c r="K214" s="23" t="s">
        <v>12</v>
      </c>
    </row>
    <row r="215" spans="1:11" ht="12.75">
      <c r="A215" s="5" t="s">
        <v>45</v>
      </c>
      <c r="C215" s="31" t="s">
        <v>442</v>
      </c>
      <c r="E215" s="56">
        <v>-70000</v>
      </c>
      <c r="G215" s="31" t="s">
        <v>559</v>
      </c>
      <c r="I215" s="23" t="s">
        <v>12</v>
      </c>
      <c r="K215" s="23" t="s">
        <v>12</v>
      </c>
    </row>
    <row r="216" spans="1:11" ht="12.75">
      <c r="A216" s="5" t="s">
        <v>469</v>
      </c>
      <c r="C216" s="31" t="s">
        <v>470</v>
      </c>
      <c r="E216" s="56">
        <v>-95230</v>
      </c>
      <c r="G216" s="31" t="s">
        <v>471</v>
      </c>
      <c r="I216" s="23" t="s">
        <v>12</v>
      </c>
      <c r="K216" s="23" t="s">
        <v>12</v>
      </c>
    </row>
    <row r="217" spans="1:11" ht="25.5">
      <c r="A217" s="1" t="s">
        <v>207</v>
      </c>
      <c r="B217" s="2"/>
      <c r="C217" s="3" t="s">
        <v>208</v>
      </c>
      <c r="D217" s="2"/>
      <c r="E217" s="4">
        <v>95000</v>
      </c>
      <c r="F217" s="2"/>
      <c r="G217" s="3" t="s">
        <v>209</v>
      </c>
      <c r="H217" s="2"/>
      <c r="I217" s="14" t="s">
        <v>12</v>
      </c>
      <c r="J217" s="2"/>
      <c r="K217" s="15" t="s">
        <v>12</v>
      </c>
    </row>
    <row r="218" spans="1:11" ht="25.5">
      <c r="A218" s="19" t="s">
        <v>61</v>
      </c>
      <c r="B218" s="2"/>
      <c r="C218" s="3" t="s">
        <v>306</v>
      </c>
      <c r="D218" s="2"/>
      <c r="E218" s="20">
        <v>75000</v>
      </c>
      <c r="F218" s="2"/>
      <c r="G218" s="21" t="s">
        <v>89</v>
      </c>
      <c r="H218" s="2"/>
      <c r="I218" s="5" t="s">
        <v>12</v>
      </c>
      <c r="J218" s="2"/>
      <c r="K218" s="5" t="s">
        <v>12</v>
      </c>
    </row>
    <row r="219" spans="1:11" ht="12.75">
      <c r="A219" s="5" t="s">
        <v>514</v>
      </c>
      <c r="C219" s="31" t="s">
        <v>444</v>
      </c>
      <c r="E219" s="56">
        <v>-81659</v>
      </c>
      <c r="G219" s="31" t="s">
        <v>515</v>
      </c>
      <c r="I219" s="23" t="s">
        <v>12</v>
      </c>
      <c r="K219" s="23" t="s">
        <v>12</v>
      </c>
    </row>
    <row r="220" spans="1:11" ht="12.75">
      <c r="A220" s="1" t="s">
        <v>443</v>
      </c>
      <c r="B220" s="2"/>
      <c r="C220" s="3" t="s">
        <v>444</v>
      </c>
      <c r="D220" s="2"/>
      <c r="E220" s="4">
        <v>-73479</v>
      </c>
      <c r="F220" s="2"/>
      <c r="G220" s="3" t="s">
        <v>445</v>
      </c>
      <c r="H220" s="2"/>
      <c r="I220" s="5" t="s">
        <v>12</v>
      </c>
      <c r="J220" s="2"/>
      <c r="K220" s="5" t="s">
        <v>12</v>
      </c>
    </row>
    <row r="221" spans="1:11" ht="12.75">
      <c r="A221" s="9" t="s">
        <v>227</v>
      </c>
      <c r="B221" s="6"/>
      <c r="C221" s="8" t="s">
        <v>345</v>
      </c>
      <c r="D221" s="6"/>
      <c r="E221" s="24">
        <v>366000</v>
      </c>
      <c r="F221" s="6"/>
      <c r="G221" s="8" t="s">
        <v>228</v>
      </c>
      <c r="H221" s="6"/>
      <c r="I221" s="5" t="s">
        <v>12</v>
      </c>
      <c r="J221" s="6"/>
      <c r="K221" s="5" t="s">
        <v>12</v>
      </c>
    </row>
    <row r="222" spans="1:11" ht="12.75">
      <c r="A222" s="1" t="s">
        <v>210</v>
      </c>
      <c r="B222" s="2"/>
      <c r="C222" s="3" t="s">
        <v>211</v>
      </c>
      <c r="D222" s="2"/>
      <c r="E222" s="4">
        <v>228500</v>
      </c>
      <c r="F222" s="4"/>
      <c r="G222" s="3" t="s">
        <v>212</v>
      </c>
      <c r="H222" s="2"/>
      <c r="I222" s="5" t="s">
        <v>12</v>
      </c>
      <c r="J222" s="2"/>
      <c r="K222" s="5" t="s">
        <v>12</v>
      </c>
    </row>
    <row r="223" spans="1:11" ht="12.75">
      <c r="A223" s="5" t="s">
        <v>213</v>
      </c>
      <c r="B223" s="6"/>
      <c r="C223" s="8" t="s">
        <v>214</v>
      </c>
      <c r="D223" s="6"/>
      <c r="E223" s="30">
        <v>86290</v>
      </c>
      <c r="F223" s="6"/>
      <c r="G223" s="2" t="s">
        <v>215</v>
      </c>
      <c r="H223" s="6"/>
      <c r="I223" s="5" t="s">
        <v>12</v>
      </c>
      <c r="J223" s="6"/>
      <c r="K223" s="5" t="s">
        <v>12</v>
      </c>
    </row>
    <row r="224" spans="1:11" ht="12.75">
      <c r="A224" s="5" t="s">
        <v>516</v>
      </c>
      <c r="C224" s="31" t="s">
        <v>533</v>
      </c>
      <c r="E224" s="56">
        <v>70000</v>
      </c>
      <c r="G224" s="31" t="s">
        <v>534</v>
      </c>
      <c r="I224" s="23" t="s">
        <v>12</v>
      </c>
      <c r="K224" s="23" t="s">
        <v>12</v>
      </c>
    </row>
    <row r="225" spans="1:11" ht="12.75">
      <c r="A225" s="5" t="s">
        <v>216</v>
      </c>
      <c r="B225" s="2"/>
      <c r="C225" s="3" t="s">
        <v>217</v>
      </c>
      <c r="D225" s="2"/>
      <c r="E225" s="4">
        <v>50000</v>
      </c>
      <c r="F225" s="2"/>
      <c r="G225" s="3" t="s">
        <v>218</v>
      </c>
      <c r="H225" s="2"/>
      <c r="I225" s="5" t="s">
        <v>12</v>
      </c>
      <c r="J225" s="2"/>
      <c r="K225" s="5" t="s">
        <v>12</v>
      </c>
    </row>
    <row r="226" spans="1:11" ht="12.75">
      <c r="A226" s="1" t="s">
        <v>51</v>
      </c>
      <c r="B226" s="2"/>
      <c r="C226" s="3" t="s">
        <v>219</v>
      </c>
      <c r="D226" s="2"/>
      <c r="E226" s="4">
        <v>100000</v>
      </c>
      <c r="F226" s="2"/>
      <c r="G226" s="3" t="s">
        <v>220</v>
      </c>
      <c r="H226" s="2"/>
      <c r="I226" s="5" t="s">
        <v>12</v>
      </c>
      <c r="J226" s="2"/>
      <c r="K226" s="5" t="s">
        <v>12</v>
      </c>
    </row>
    <row r="227" spans="1:11" ht="12.75">
      <c r="A227" s="5" t="s">
        <v>284</v>
      </c>
      <c r="B227" s="2"/>
      <c r="C227" s="3" t="s">
        <v>221</v>
      </c>
      <c r="D227" s="2"/>
      <c r="E227" s="4">
        <v>375000</v>
      </c>
      <c r="F227" s="2"/>
      <c r="G227" s="3" t="s">
        <v>223</v>
      </c>
      <c r="H227" s="2"/>
      <c r="I227" s="5" t="s">
        <v>12</v>
      </c>
      <c r="J227" s="2"/>
      <c r="K227" s="5" t="s">
        <v>12</v>
      </c>
    </row>
    <row r="228" spans="1:11" ht="12.75">
      <c r="A228" s="5" t="s">
        <v>61</v>
      </c>
      <c r="B228" s="2"/>
      <c r="C228" s="3" t="s">
        <v>221</v>
      </c>
      <c r="D228" s="2"/>
      <c r="E228" s="4">
        <v>225000</v>
      </c>
      <c r="F228" s="2"/>
      <c r="G228" s="3" t="s">
        <v>222</v>
      </c>
      <c r="H228" s="2"/>
      <c r="I228" s="5" t="s">
        <v>12</v>
      </c>
      <c r="J228" s="2"/>
      <c r="K228" s="5" t="s">
        <v>12</v>
      </c>
    </row>
    <row r="229" spans="1:11" ht="12.75">
      <c r="A229" s="5" t="s">
        <v>234</v>
      </c>
      <c r="B229" s="6"/>
      <c r="C229" s="31" t="s">
        <v>224</v>
      </c>
      <c r="D229" s="6"/>
      <c r="E229" s="32">
        <v>118000</v>
      </c>
      <c r="F229" s="6"/>
      <c r="G229" s="8" t="s">
        <v>225</v>
      </c>
      <c r="H229" s="6"/>
      <c r="I229" s="5" t="s">
        <v>12</v>
      </c>
      <c r="J229" s="6"/>
      <c r="K229" s="5" t="s">
        <v>12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testuser</dc:creator>
  <cp:keywords/>
  <dc:description/>
  <cp:lastModifiedBy>Crystal Rozenbaum</cp:lastModifiedBy>
  <dcterms:created xsi:type="dcterms:W3CDTF">2004-02-06T18:58:25Z</dcterms:created>
  <dcterms:modified xsi:type="dcterms:W3CDTF">2018-01-26T16:24:40Z</dcterms:modified>
  <cp:category/>
  <cp:version/>
  <cp:contentType/>
  <cp:contentStatus/>
</cp:coreProperties>
</file>