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6" windowWidth="15360" windowHeight="10188" activeTab="0"/>
  </bookViews>
  <sheets>
    <sheet name="PLAN" sheetId="1" r:id="rId1"/>
    <sheet name="DESCRIPTION" sheetId="2" r:id="rId2"/>
  </sheets>
  <definedNames/>
  <calcPr fullCalcOnLoad="1"/>
</workbook>
</file>

<file path=xl/sharedStrings.xml><?xml version="1.0" encoding="utf-8"?>
<sst xmlns="http://schemas.openxmlformats.org/spreadsheetml/2006/main" count="188" uniqueCount="114">
  <si>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</si>
  <si>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</si>
  <si>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</si>
  <si>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</si>
  <si>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</si>
  <si>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</si>
  <si>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</si>
  <si>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</si>
  <si>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</si>
  <si>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</si>
  <si>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</si>
  <si>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</si>
  <si>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</si>
  <si>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</si>
  <si>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</si>
  <si>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</si>
  <si>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</si>
  <si>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 xml:space="preserve">PROPOSED SPENDING PLAN 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</si>
  <si>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</si>
  <si>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</si>
  <si>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</si>
  <si>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</si>
  <si>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</si>
  <si>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</si>
  <si>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</si>
  <si>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</si>
  <si>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</si>
  <si>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</si>
  <si>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</si>
  <si>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</si>
  <si>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</si>
  <si>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</si>
  <si>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</si>
  <si>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</si>
  <si>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</si>
  <si>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</si>
  <si>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</si>
  <si>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</si>
  <si>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</si>
  <si>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</si>
  <si>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</si>
  <si>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</si>
  <si>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</si>
  <si>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</si>
  <si>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</si>
  <si>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</si>
  <si>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</si>
  <si>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</si>
  <si>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</si>
  <si>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</si>
  <si>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</si>
  <si>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</si>
  <si>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K.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</si>
  <si>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</si>
  <si>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</si>
  <si>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</si>
  <si>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</si>
  <si>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</si>
  <si>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2004-2005 Total Technology Access Fee</t>
  </si>
  <si>
    <t>Description of Technology Access Fee Proposals &amp; Costs - July 1, 2004</t>
  </si>
  <si>
    <t>(Proposal number in parenthesis)</t>
  </si>
  <si>
    <t xml:space="preserve">   *12% maximum for student help ($480,240) will be enforced</t>
  </si>
  <si>
    <t>2005-2006</t>
  </si>
  <si>
    <t>and computer labs (698)</t>
  </si>
  <si>
    <t>Upgrade equipment and site licenses for Adaptive Technology Lab (610)</t>
  </si>
  <si>
    <t>Server and other equipment for LRC lab for College of Education (615)</t>
  </si>
  <si>
    <t>Laptops for student use in the Library (628)</t>
  </si>
  <si>
    <t>Upgrade equipment and software for Basic and Applied Science Lab (642)</t>
  </si>
  <si>
    <t>Server and software for the College of Business Lab (664)</t>
  </si>
  <si>
    <t>Equipment and software for Journalism Lab (650)</t>
  </si>
  <si>
    <t>Computers and master classroom equipment for the Writing Center (651)</t>
  </si>
  <si>
    <t>Computers and master classroom equipment for the Nursing Lab (655)</t>
  </si>
  <si>
    <t>New master classroom for Psychology and Criminal Justice (648)</t>
  </si>
  <si>
    <t>Upgrade master classroom for College of Mass Communications and departments (621)</t>
  </si>
  <si>
    <t>New master classroom for Engineering Technology &amp; Industrial Studies (639)</t>
  </si>
  <si>
    <t>Interactive instructional equipment for Honors College (606)</t>
  </si>
  <si>
    <t>New master classroom for Geosciences (613)</t>
  </si>
  <si>
    <t>Master classroom equipment and software for Management &amp; Marketing (623)</t>
  </si>
  <si>
    <t>Master classroom equipment for Computer Information Systems (622)</t>
  </si>
  <si>
    <t>Printer and Digital Document Camera for Developmental Studies (617)</t>
  </si>
  <si>
    <t>Organic Chemistry laboratory equipment for Chemistry (644)</t>
  </si>
  <si>
    <t>Laboratory Equipment for Sociology &amp; Anthropology (665)</t>
  </si>
  <si>
    <t>Equipment for HPERS undergraduate and graduate programs (653)</t>
  </si>
  <si>
    <t>Database Renewals for Accounting (659)</t>
  </si>
  <si>
    <t>Equipment to create a mixing room for Recording Industry (640)</t>
  </si>
  <si>
    <t>Equipment for Art classrooms (624)</t>
  </si>
  <si>
    <t>Adaptive Technology equipment for Elementary &amp; Special Education (636)</t>
  </si>
  <si>
    <t>Business computer lab (671)</t>
  </si>
  <si>
    <t>Library computer labs (672)</t>
  </si>
  <si>
    <t>Instructional Technology Support Computer labs (673)</t>
  </si>
  <si>
    <t>Adaptive Technology Lab (674)</t>
  </si>
  <si>
    <t>Foreign Languages computer lab (675)</t>
  </si>
  <si>
    <t>HPERS computer lab (676)</t>
  </si>
  <si>
    <t>Journalism computer labs (677)</t>
  </si>
  <si>
    <t>University Writing Center computer lab (678)</t>
  </si>
  <si>
    <t>Nursing computer lab (680)</t>
  </si>
  <si>
    <t>Music computer lab (682)</t>
  </si>
  <si>
    <t>Library electronic databases available on the Internet (683)</t>
  </si>
  <si>
    <t>Basic &amp; Applied Sciences computer lab (579)</t>
  </si>
  <si>
    <t>Purchase recurring annual maintenance/license for academic support software (685)</t>
  </si>
  <si>
    <t>Purchase Microsoft software for university server (686)</t>
  </si>
  <si>
    <t>Purchase PC virus protection for university server (687)</t>
  </si>
  <si>
    <t>Purchase MAC virus protection for university server (688)</t>
  </si>
  <si>
    <t>Purchase software for Horizon Live Channel for A/V communications in classrooms (689)</t>
  </si>
  <si>
    <t>Learning, Teaching, and Innovative Technologies Center visiting consultant (690)</t>
  </si>
  <si>
    <t>Upgrade of the academic server (691)</t>
  </si>
  <si>
    <t>Mail service anti-virus and anti-spam support (692)</t>
  </si>
  <si>
    <t>Replace switched network equipment in the Library (693)</t>
  </si>
  <si>
    <t>Expand wireless network (694)</t>
  </si>
  <si>
    <t>Campus emergency repair and replacement (670)</t>
  </si>
  <si>
    <t>***</t>
  </si>
  <si>
    <t>***Additional $51,999 approved if funds exist</t>
  </si>
  <si>
    <t>***Additional $18,500 approved if funds exist</t>
  </si>
  <si>
    <t>Student help for 24/7 help desk (684)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</si>
</sst>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workbookViewId="0" topLeftCell="A1">
      <selection activeCell="Q30" sqref="Q30"/>
    </sheetView>
  </sheetViews>
  <sheetFormatPr defaultColWidth="9.140625" defaultRowHeight="12.75"/>
  <cols>
    <col min="1" max="1" width="9.00390625" style="10" customWidth="1"/>
    <col min="2" max="2" width="3.7109375" style="9" customWidth="1"/>
    <col min="3" max="3" width="33.140625" style="9" customWidth="1"/>
    <col min="4" max="4" width="2.7109375" style="9" customWidth="1"/>
    <col min="5" max="5" width="9.7109375" style="10" customWidth="1"/>
    <col min="6" max="6" width="3.7109375" style="9" customWidth="1"/>
    <col min="7" max="7" width="10.7109375" style="9" customWidth="1"/>
    <col min="8" max="8" width="2.57421875" style="9" bestFit="1" customWidth="1"/>
    <col min="9" max="9" width="38.421875" style="9" customWidth="1"/>
    <col min="10" max="10" width="3.7109375" style="9" customWidth="1"/>
    <col min="11" max="11" width="13.140625" style="9" bestFit="1" customWidth="1"/>
    <col min="12" max="12" width="3.7109375" style="9" customWidth="1"/>
    <col min="13" max="13" width="11.28125" style="10" customWidth="1"/>
    <col min="14" max="14" width="3.7109375" style="9" customWidth="1"/>
    <col min="15" max="15" width="38.421875" style="9" customWidth="1"/>
    <col min="16" max="16" width="3.7109375" style="9" customWidth="1"/>
    <col min="17" max="17" width="13.140625" style="10" bestFit="1" customWidth="1"/>
    <col min="18" max="18" width="3.7109375" style="9" customWidth="1"/>
    <col min="19" max="16384" width="9.140625" style="9" customWidth="1"/>
  </cols>
  <sheetData>
    <row r="1" spans="1:18" ht="12.7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1" customFormat="1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4" spans="1:18" s="1" customFormat="1" ht="12.75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s="1" customFormat="1" ht="12.75">
      <c r="A5" s="33" t="s">
        <v>62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s="1" customFormat="1" ht="12.75">
      <c r="A6" s="33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11" spans="1:18" ht="12.75">
      <c r="A11" s="32" t="s">
        <v>5</v>
      </c>
      <c r="B11" s="32"/>
      <c r="C11" s="32"/>
      <c r="D11" s="32"/>
      <c r="E11" s="32"/>
      <c r="F11" s="12"/>
      <c r="G11" s="32" t="s">
        <v>6</v>
      </c>
      <c r="H11" s="32"/>
      <c r="I11" s="32"/>
      <c r="J11" s="32"/>
      <c r="K11" s="32"/>
      <c r="L11" s="12"/>
      <c r="M11" s="30" t="s">
        <v>58</v>
      </c>
      <c r="N11" s="30"/>
      <c r="O11" s="30"/>
      <c r="P11" s="30"/>
      <c r="Q11" s="30"/>
      <c r="R11" s="12"/>
    </row>
    <row r="12" spans="1:18" ht="12.75">
      <c r="A12" s="31" t="s">
        <v>14</v>
      </c>
      <c r="B12" s="31"/>
      <c r="C12" s="31"/>
      <c r="D12" s="31"/>
      <c r="E12" s="31"/>
      <c r="F12" s="12"/>
      <c r="G12" s="31" t="s">
        <v>15</v>
      </c>
      <c r="H12" s="31"/>
      <c r="I12" s="31"/>
      <c r="J12" s="31"/>
      <c r="K12" s="31"/>
      <c r="L12" s="13"/>
      <c r="M12" s="31" t="s">
        <v>16</v>
      </c>
      <c r="N12" s="31"/>
      <c r="O12" s="31"/>
      <c r="P12" s="31"/>
      <c r="Q12" s="31"/>
      <c r="R12" s="12"/>
    </row>
    <row r="13" spans="6:18" ht="12.75">
      <c r="F13" s="12"/>
      <c r="L13" s="12"/>
      <c r="R13" s="12"/>
    </row>
    <row r="14" spans="3:18" ht="12.75">
      <c r="C14" s="32" t="s">
        <v>4</v>
      </c>
      <c r="D14" s="32"/>
      <c r="E14" s="32"/>
      <c r="F14" s="12"/>
      <c r="G14" s="14"/>
      <c r="H14" s="14"/>
      <c r="I14" s="32" t="s">
        <v>4</v>
      </c>
      <c r="J14" s="32"/>
      <c r="K14" s="32"/>
      <c r="L14" s="13"/>
      <c r="M14" s="15"/>
      <c r="N14" s="14"/>
      <c r="O14" s="32" t="s">
        <v>4</v>
      </c>
      <c r="P14" s="32"/>
      <c r="Q14" s="32"/>
      <c r="R14" s="13"/>
    </row>
    <row r="15" spans="1:18" ht="12.75">
      <c r="A15" s="16" t="s">
        <v>1</v>
      </c>
      <c r="C15" s="11" t="s">
        <v>2</v>
      </c>
      <c r="E15" s="16" t="s">
        <v>3</v>
      </c>
      <c r="F15" s="12"/>
      <c r="G15" s="11" t="s">
        <v>1</v>
      </c>
      <c r="I15" s="11" t="s">
        <v>2</v>
      </c>
      <c r="K15" s="11" t="s">
        <v>3</v>
      </c>
      <c r="L15" s="13"/>
      <c r="M15" s="16" t="s">
        <v>1</v>
      </c>
      <c r="N15" s="14"/>
      <c r="O15" s="11" t="s">
        <v>2</v>
      </c>
      <c r="P15" s="14"/>
      <c r="Q15" s="16" t="s">
        <v>3</v>
      </c>
      <c r="R15" s="12"/>
    </row>
    <row r="16" spans="1:18" ht="12.75">
      <c r="A16" s="10">
        <v>598000</v>
      </c>
      <c r="B16" s="17" t="s">
        <v>7</v>
      </c>
      <c r="C16" s="9" t="s">
        <v>53</v>
      </c>
      <c r="E16" s="10">
        <f>+DESCRIPTION!H13</f>
        <v>598000</v>
      </c>
      <c r="F16" s="12"/>
      <c r="G16" s="10">
        <v>4002000</v>
      </c>
      <c r="H16" s="17" t="s">
        <v>7</v>
      </c>
      <c r="I16" s="9" t="s">
        <v>53</v>
      </c>
      <c r="L16" s="12"/>
      <c r="M16" s="10">
        <f>+G16+A16</f>
        <v>4600000</v>
      </c>
      <c r="N16" s="17" t="s">
        <v>7</v>
      </c>
      <c r="O16" s="9" t="s">
        <v>53</v>
      </c>
      <c r="Q16" s="10">
        <f>+E16+K16</f>
        <v>598000</v>
      </c>
      <c r="R16" s="12"/>
    </row>
    <row r="17" spans="2:18" ht="12.75">
      <c r="B17" s="17"/>
      <c r="C17" s="9" t="s">
        <v>54</v>
      </c>
      <c r="F17" s="12"/>
      <c r="I17" s="9" t="s">
        <v>54</v>
      </c>
      <c r="L17" s="12"/>
      <c r="O17" s="9" t="s">
        <v>54</v>
      </c>
      <c r="R17" s="12"/>
    </row>
    <row r="18" spans="2:18" ht="12.75">
      <c r="B18" s="17"/>
      <c r="C18" s="9" t="s">
        <v>24</v>
      </c>
      <c r="F18" s="12"/>
      <c r="I18" s="9" t="s">
        <v>24</v>
      </c>
      <c r="L18" s="12"/>
      <c r="O18" s="9" t="s">
        <v>24</v>
      </c>
      <c r="R18" s="12"/>
    </row>
    <row r="19" spans="2:18" ht="12.75">
      <c r="B19" s="17"/>
      <c r="F19" s="12"/>
      <c r="H19" s="17" t="s">
        <v>8</v>
      </c>
      <c r="I19" s="9" t="s">
        <v>23</v>
      </c>
      <c r="K19" s="18">
        <f>+DESCRIPTION!H28</f>
        <v>441788.5</v>
      </c>
      <c r="L19" s="12"/>
      <c r="N19" s="17" t="s">
        <v>8</v>
      </c>
      <c r="O19" s="9" t="s">
        <v>23</v>
      </c>
      <c r="Q19" s="18">
        <f aca="true" t="shared" si="0" ref="Q19:Q24">+K19</f>
        <v>441788.5</v>
      </c>
      <c r="R19" s="12"/>
    </row>
    <row r="20" spans="2:18" ht="12.75">
      <c r="B20" s="17"/>
      <c r="F20" s="12"/>
      <c r="H20" s="17" t="s">
        <v>9</v>
      </c>
      <c r="I20" s="9" t="s">
        <v>19</v>
      </c>
      <c r="K20" s="19">
        <f>+DESCRIPTION!H41</f>
        <v>891784</v>
      </c>
      <c r="L20" s="12"/>
      <c r="N20" s="17" t="s">
        <v>9</v>
      </c>
      <c r="O20" s="9" t="s">
        <v>19</v>
      </c>
      <c r="Q20" s="18">
        <f t="shared" si="0"/>
        <v>891784</v>
      </c>
      <c r="R20" s="12"/>
    </row>
    <row r="21" spans="2:18" ht="12.75">
      <c r="B21" s="17"/>
      <c r="F21" s="12"/>
      <c r="H21" s="17" t="s">
        <v>10</v>
      </c>
      <c r="I21" s="9" t="s">
        <v>20</v>
      </c>
      <c r="K21" s="19">
        <f>+DESCRIPTION!H53</f>
        <v>907746.23</v>
      </c>
      <c r="L21" s="12"/>
      <c r="N21" s="17" t="s">
        <v>10</v>
      </c>
      <c r="O21" s="9" t="s">
        <v>20</v>
      </c>
      <c r="Q21" s="18">
        <f t="shared" si="0"/>
        <v>907746.23</v>
      </c>
      <c r="R21" s="12"/>
    </row>
    <row r="22" spans="6:18" ht="12.75">
      <c r="F22" s="12"/>
      <c r="H22" s="17" t="s">
        <v>11</v>
      </c>
      <c r="I22" s="9" t="s">
        <v>55</v>
      </c>
      <c r="K22" s="19">
        <f>+DESCRIPTION!H73</f>
        <v>915073.6199999999</v>
      </c>
      <c r="L22" s="12"/>
      <c r="N22" s="17" t="s">
        <v>11</v>
      </c>
      <c r="O22" s="9" t="s">
        <v>55</v>
      </c>
      <c r="Q22" s="18">
        <f t="shared" si="0"/>
        <v>915073.6199999999</v>
      </c>
      <c r="R22" s="12"/>
    </row>
    <row r="23" spans="6:18" ht="12.75">
      <c r="F23" s="12"/>
      <c r="H23" s="17" t="s">
        <v>12</v>
      </c>
      <c r="I23" s="9" t="s">
        <v>22</v>
      </c>
      <c r="K23" s="19">
        <f>+DESCRIPTION!H89</f>
        <v>797607</v>
      </c>
      <c r="L23" s="12"/>
      <c r="N23" s="17" t="s">
        <v>12</v>
      </c>
      <c r="O23" s="9" t="s">
        <v>22</v>
      </c>
      <c r="Q23" s="18">
        <f t="shared" si="0"/>
        <v>797607</v>
      </c>
      <c r="R23" s="12"/>
    </row>
    <row r="24" spans="6:18" ht="12.75">
      <c r="F24" s="12"/>
      <c r="H24" s="17" t="s">
        <v>13</v>
      </c>
      <c r="I24" s="9" t="s">
        <v>57</v>
      </c>
      <c r="K24" s="19">
        <f>+DESCRIPTION!H95</f>
        <v>48001</v>
      </c>
      <c r="L24" s="12"/>
      <c r="N24" s="17" t="s">
        <v>13</v>
      </c>
      <c r="O24" s="9" t="s">
        <v>57</v>
      </c>
      <c r="Q24" s="18">
        <f t="shared" si="0"/>
        <v>48001</v>
      </c>
      <c r="R24" s="12"/>
    </row>
    <row r="25" spans="6:18" ht="12.75">
      <c r="F25" s="12"/>
      <c r="I25" s="9" t="s">
        <v>56</v>
      </c>
      <c r="K25" s="19"/>
      <c r="L25" s="12"/>
      <c r="N25" s="17"/>
      <c r="O25" s="9" t="s">
        <v>56</v>
      </c>
      <c r="R25" s="12"/>
    </row>
    <row r="26" spans="6:18" ht="12.75">
      <c r="F26" s="12"/>
      <c r="L26" s="12"/>
      <c r="N26" s="17"/>
      <c r="R26" s="12"/>
    </row>
    <row r="27" spans="6:18" ht="12.75">
      <c r="F27" s="12"/>
      <c r="L27" s="12"/>
      <c r="R27" s="12"/>
    </row>
    <row r="28" spans="6:18" ht="12.75">
      <c r="F28" s="12"/>
      <c r="L28" s="12"/>
      <c r="N28" s="17"/>
      <c r="R28" s="12"/>
    </row>
    <row r="29" spans="1:18" ht="12.75">
      <c r="A29" s="20" t="s">
        <v>18</v>
      </c>
      <c r="E29" s="20" t="s">
        <v>18</v>
      </c>
      <c r="F29" s="12"/>
      <c r="G29" s="21" t="s">
        <v>18</v>
      </c>
      <c r="K29" s="21" t="s">
        <v>18</v>
      </c>
      <c r="L29" s="12"/>
      <c r="M29" s="10" t="s">
        <v>18</v>
      </c>
      <c r="N29" s="22"/>
      <c r="O29" s="22"/>
      <c r="P29" s="22"/>
      <c r="Q29" s="10" t="s">
        <v>18</v>
      </c>
      <c r="R29" s="12"/>
    </row>
    <row r="30" spans="1:18" ht="13.5" thickBot="1">
      <c r="A30" s="23">
        <f>SUM(A16)</f>
        <v>598000</v>
      </c>
      <c r="E30" s="24">
        <f>SUM(E16)</f>
        <v>598000</v>
      </c>
      <c r="F30" s="12"/>
      <c r="G30" s="24">
        <f>SUM(G16)</f>
        <v>4002000</v>
      </c>
      <c r="K30" s="25">
        <f>SUM(K19:K29)</f>
        <v>4002000.3499999996</v>
      </c>
      <c r="L30" s="26"/>
      <c r="M30" s="23">
        <f>SUM(M16:M27)</f>
        <v>4600000</v>
      </c>
      <c r="Q30" s="24">
        <f>SUM(Q16:Q27)</f>
        <v>4600000.35</v>
      </c>
      <c r="R30" s="12"/>
    </row>
    <row r="31" spans="6:18" ht="13.5" thickTop="1">
      <c r="F31" s="12"/>
      <c r="L31" s="26"/>
      <c r="R31" s="12"/>
    </row>
    <row r="32" spans="6:18" ht="12.75">
      <c r="F32" s="27"/>
      <c r="R32" s="27"/>
    </row>
    <row r="33" spans="6:18" ht="12.75">
      <c r="F33" s="27"/>
      <c r="R33" s="27"/>
    </row>
    <row r="34" spans="6:18" ht="12.75">
      <c r="F34" s="27"/>
      <c r="R34" s="27"/>
    </row>
    <row r="35" spans="6:18" ht="12.75">
      <c r="F35" s="27"/>
      <c r="R35" s="27"/>
    </row>
    <row r="36" spans="6:18" ht="12.75">
      <c r="F36" s="27"/>
      <c r="R36" s="27"/>
    </row>
    <row r="37" spans="6:18" ht="12.75">
      <c r="F37" s="27"/>
      <c r="R37" s="27"/>
    </row>
    <row r="38" spans="3:18" ht="12.75">
      <c r="C38" s="28"/>
      <c r="F38" s="27"/>
      <c r="R38" s="27"/>
    </row>
    <row r="39" spans="6:18" ht="12.75">
      <c r="F39" s="27"/>
      <c r="R39" s="27"/>
    </row>
    <row r="40" spans="6:18" ht="12.75">
      <c r="F40" s="27"/>
      <c r="R40" s="27"/>
    </row>
  </sheetData>
  <mergeCells count="14">
    <mergeCell ref="C14:E14"/>
    <mergeCell ref="I14:K14"/>
    <mergeCell ref="A1:R1"/>
    <mergeCell ref="A2:R2"/>
    <mergeCell ref="A4:R4"/>
    <mergeCell ref="A5:R5"/>
    <mergeCell ref="A6:R6"/>
    <mergeCell ref="A12:E12"/>
    <mergeCell ref="G12:K12"/>
    <mergeCell ref="O14:Q14"/>
    <mergeCell ref="M11:Q11"/>
    <mergeCell ref="M12:Q12"/>
    <mergeCell ref="A11:E11"/>
    <mergeCell ref="G11:K11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workbookViewId="0" topLeftCell="A1">
      <selection activeCell="C71" sqref="C71"/>
    </sheetView>
  </sheetViews>
  <sheetFormatPr defaultColWidth="9.140625" defaultRowHeight="12.75"/>
  <cols>
    <col min="1" max="2" width="4.00390625" style="0" customWidth="1"/>
    <col min="3" max="3" width="71.710937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28125" style="6" bestFit="1" customWidth="1"/>
    <col min="8" max="8" width="12.8515625" style="6" bestFit="1" customWidth="1"/>
  </cols>
  <sheetData>
    <row r="1" spans="1:8" s="1" customFormat="1" ht="12.75">
      <c r="A1" s="1" t="s">
        <v>27</v>
      </c>
      <c r="G1" s="4"/>
      <c r="H1" s="4"/>
    </row>
    <row r="2" spans="7:8" s="1" customFormat="1" ht="12.75">
      <c r="G2" s="4"/>
      <c r="H2" s="4"/>
    </row>
    <row r="3" spans="3:11" s="1" customFormat="1" ht="17.25">
      <c r="C3" s="3" t="s">
        <v>59</v>
      </c>
      <c r="E3" s="3"/>
      <c r="F3" s="3"/>
      <c r="G3" s="5"/>
      <c r="H3" s="5"/>
      <c r="I3" s="3"/>
      <c r="J3" s="3"/>
      <c r="K3" s="3"/>
    </row>
    <row r="4" spans="4:11" s="1" customFormat="1" ht="17.25">
      <c r="D4" s="3"/>
      <c r="E4" s="3"/>
      <c r="F4" s="3"/>
      <c r="G4" s="5"/>
      <c r="H4" s="5"/>
      <c r="I4" s="3"/>
      <c r="J4" s="3"/>
      <c r="K4" s="3"/>
    </row>
    <row r="5" spans="5:11" s="1" customFormat="1" ht="17.25">
      <c r="E5" s="3"/>
      <c r="F5" s="3"/>
      <c r="G5" s="5"/>
      <c r="H5" s="5"/>
      <c r="I5" s="3"/>
      <c r="J5" s="3"/>
      <c r="K5" s="3"/>
    </row>
    <row r="6" spans="3:11" s="1" customFormat="1" ht="17.25">
      <c r="C6" s="3" t="s">
        <v>28</v>
      </c>
      <c r="E6" s="3"/>
      <c r="F6" s="3"/>
      <c r="G6" s="5"/>
      <c r="H6" s="5"/>
      <c r="I6" s="3"/>
      <c r="J6" s="3"/>
      <c r="K6" s="3"/>
    </row>
    <row r="7" ht="12.75">
      <c r="C7" t="s">
        <v>60</v>
      </c>
    </row>
    <row r="9" spans="1:8" s="1" customFormat="1" ht="12.75">
      <c r="A9" s="1">
        <v>1</v>
      </c>
      <c r="B9" s="1" t="s">
        <v>29</v>
      </c>
      <c r="G9" s="4"/>
      <c r="H9" s="4"/>
    </row>
    <row r="10" spans="2:7" ht="12.75">
      <c r="B10" t="s">
        <v>30</v>
      </c>
      <c r="C10" t="s">
        <v>31</v>
      </c>
      <c r="F10" t="s">
        <v>110</v>
      </c>
      <c r="G10" s="6">
        <v>598000</v>
      </c>
    </row>
    <row r="11" ht="12.75">
      <c r="C11" t="s">
        <v>63</v>
      </c>
    </row>
    <row r="12" ht="12.75">
      <c r="C12" s="29" t="s">
        <v>112</v>
      </c>
    </row>
    <row r="13" spans="5:8" s="1" customFormat="1" ht="12.75">
      <c r="E13" s="1" t="s">
        <v>32</v>
      </c>
      <c r="G13" s="4"/>
      <c r="H13" s="4">
        <f>+G10</f>
        <v>598000</v>
      </c>
    </row>
    <row r="15" spans="3:8" s="3" customFormat="1" ht="17.25">
      <c r="C15" s="3" t="s">
        <v>33</v>
      </c>
      <c r="G15" s="5"/>
      <c r="H15" s="5"/>
    </row>
    <row r="16" spans="7:8" s="3" customFormat="1" ht="17.25">
      <c r="G16" s="5"/>
      <c r="H16" s="5"/>
    </row>
    <row r="18" spans="1:8" s="1" customFormat="1" ht="12.75">
      <c r="A18" s="1">
        <v>2</v>
      </c>
      <c r="B18" s="1" t="s">
        <v>23</v>
      </c>
      <c r="G18" s="4"/>
      <c r="H18" s="4"/>
    </row>
    <row r="19" spans="2:7" ht="12.75">
      <c r="B19" t="s">
        <v>30</v>
      </c>
      <c r="C19" t="s">
        <v>64</v>
      </c>
      <c r="G19" s="6">
        <v>97193.5</v>
      </c>
    </row>
    <row r="20" spans="2:7" ht="12.75">
      <c r="B20" t="s">
        <v>34</v>
      </c>
      <c r="C20" t="s">
        <v>65</v>
      </c>
      <c r="G20" s="6">
        <v>26897</v>
      </c>
    </row>
    <row r="21" spans="2:7" ht="12.75">
      <c r="B21" t="s">
        <v>35</v>
      </c>
      <c r="C21" t="s">
        <v>66</v>
      </c>
      <c r="G21" s="6">
        <v>25163</v>
      </c>
    </row>
    <row r="22" spans="2:7" ht="12.75">
      <c r="B22" t="s">
        <v>36</v>
      </c>
      <c r="C22" t="s">
        <v>67</v>
      </c>
      <c r="G22" s="6">
        <v>42000</v>
      </c>
    </row>
    <row r="23" spans="2:7" ht="12.75">
      <c r="B23" t="s">
        <v>37</v>
      </c>
      <c r="C23" t="s">
        <v>69</v>
      </c>
      <c r="G23" s="6">
        <v>48800</v>
      </c>
    </row>
    <row r="24" spans="2:7" ht="12.75">
      <c r="B24" t="s">
        <v>38</v>
      </c>
      <c r="C24" t="s">
        <v>70</v>
      </c>
      <c r="G24" s="6">
        <v>88635</v>
      </c>
    </row>
    <row r="25" spans="2:7" ht="12.75">
      <c r="B25" t="s">
        <v>39</v>
      </c>
      <c r="C25" t="s">
        <v>71</v>
      </c>
      <c r="G25" s="6">
        <v>99300</v>
      </c>
    </row>
    <row r="26" spans="2:7" ht="12.75">
      <c r="B26" t="s">
        <v>40</v>
      </c>
      <c r="C26" t="s">
        <v>68</v>
      </c>
      <c r="G26" s="6">
        <v>13800</v>
      </c>
    </row>
    <row r="28" spans="5:8" s="1" customFormat="1" ht="12.75">
      <c r="E28" s="1" t="s">
        <v>43</v>
      </c>
      <c r="G28" s="4"/>
      <c r="H28" s="4">
        <f>SUM(G19:G26)</f>
        <v>441788.5</v>
      </c>
    </row>
    <row r="31" spans="1:8" s="1" customFormat="1" ht="12.75">
      <c r="A31" s="1">
        <v>3</v>
      </c>
      <c r="B31" s="1" t="s">
        <v>44</v>
      </c>
      <c r="G31" s="4"/>
      <c r="H31" s="4"/>
    </row>
    <row r="32" spans="2:7" ht="12.75">
      <c r="B32" t="s">
        <v>30</v>
      </c>
      <c r="C32" t="s">
        <v>72</v>
      </c>
      <c r="G32" s="6">
        <v>176550</v>
      </c>
    </row>
    <row r="33" spans="2:7" ht="12.75">
      <c r="B33" t="s">
        <v>34</v>
      </c>
      <c r="C33" t="s">
        <v>73</v>
      </c>
      <c r="G33" s="6">
        <v>388850</v>
      </c>
    </row>
    <row r="34" spans="2:7" ht="12.75">
      <c r="B34" t="s">
        <v>35</v>
      </c>
      <c r="C34" t="s">
        <v>74</v>
      </c>
      <c r="G34" s="6">
        <v>93400</v>
      </c>
    </row>
    <row r="35" spans="2:7" ht="12.75">
      <c r="B35" t="s">
        <v>36</v>
      </c>
      <c r="C35" t="s">
        <v>75</v>
      </c>
      <c r="G35" s="6">
        <v>99809</v>
      </c>
    </row>
    <row r="36" spans="2:7" ht="12.75">
      <c r="B36" t="s">
        <v>37</v>
      </c>
      <c r="C36" t="s">
        <v>76</v>
      </c>
      <c r="G36" s="6">
        <v>99800</v>
      </c>
    </row>
    <row r="37" spans="2:7" ht="12.75">
      <c r="B37" t="s">
        <v>38</v>
      </c>
      <c r="C37" t="s">
        <v>77</v>
      </c>
      <c r="G37" s="6">
        <v>23640</v>
      </c>
    </row>
    <row r="38" spans="2:7" ht="12.75">
      <c r="B38" t="s">
        <v>39</v>
      </c>
      <c r="C38" t="s">
        <v>78</v>
      </c>
      <c r="G38" s="6">
        <v>5850</v>
      </c>
    </row>
    <row r="39" spans="2:7" ht="12.75">
      <c r="B39" t="s">
        <v>40</v>
      </c>
      <c r="C39" t="s">
        <v>79</v>
      </c>
      <c r="G39" s="6">
        <v>3885</v>
      </c>
    </row>
    <row r="41" spans="5:10" s="1" customFormat="1" ht="12.75">
      <c r="E41" s="1" t="s">
        <v>45</v>
      </c>
      <c r="G41" s="4"/>
      <c r="H41" s="4">
        <f>SUM(G32:G39)</f>
        <v>891784</v>
      </c>
      <c r="J41" s="8"/>
    </row>
    <row r="44" spans="1:8" s="1" customFormat="1" ht="12.75">
      <c r="A44" s="1">
        <v>4</v>
      </c>
      <c r="B44" s="1" t="s">
        <v>20</v>
      </c>
      <c r="G44" s="4"/>
      <c r="H44" s="4"/>
    </row>
    <row r="45" spans="2:7" ht="12.75">
      <c r="B45" t="s">
        <v>30</v>
      </c>
      <c r="C45" t="s">
        <v>80</v>
      </c>
      <c r="G45" s="6">
        <v>175319</v>
      </c>
    </row>
    <row r="46" spans="2:7" ht="12.75">
      <c r="B46" t="s">
        <v>34</v>
      </c>
      <c r="C46" t="s">
        <v>81</v>
      </c>
      <c r="G46" s="6">
        <v>154976</v>
      </c>
    </row>
    <row r="47" spans="2:7" ht="12.75">
      <c r="B47" t="s">
        <v>35</v>
      </c>
      <c r="C47" t="s">
        <v>82</v>
      </c>
      <c r="G47" s="6">
        <v>102036.95</v>
      </c>
    </row>
    <row r="48" spans="2:7" ht="12.75">
      <c r="B48" t="s">
        <v>36</v>
      </c>
      <c r="C48" t="s">
        <v>83</v>
      </c>
      <c r="G48" s="6">
        <v>3084</v>
      </c>
    </row>
    <row r="49" spans="2:7" ht="12.75">
      <c r="B49" t="s">
        <v>37</v>
      </c>
      <c r="C49" t="s">
        <v>84</v>
      </c>
      <c r="G49" s="6">
        <v>200000</v>
      </c>
    </row>
    <row r="50" spans="2:7" ht="12.75">
      <c r="B50" t="s">
        <v>38</v>
      </c>
      <c r="C50" t="s">
        <v>85</v>
      </c>
      <c r="G50" s="6">
        <v>199570.28</v>
      </c>
    </row>
    <row r="51" spans="2:7" ht="12.75">
      <c r="B51" t="s">
        <v>39</v>
      </c>
      <c r="C51" t="s">
        <v>86</v>
      </c>
      <c r="G51" s="6">
        <v>72760</v>
      </c>
    </row>
    <row r="53" spans="3:8" s="1" customFormat="1" ht="12.75">
      <c r="C53" s="8"/>
      <c r="E53" s="1" t="s">
        <v>46</v>
      </c>
      <c r="G53" s="4"/>
      <c r="H53" s="4">
        <f>SUM(G45:G51)</f>
        <v>907746.23</v>
      </c>
    </row>
    <row r="54" ht="12.75">
      <c r="C54" s="2"/>
    </row>
    <row r="57" spans="1:8" s="1" customFormat="1" ht="12.75">
      <c r="A57" s="1">
        <v>5</v>
      </c>
      <c r="B57" s="1" t="s">
        <v>21</v>
      </c>
      <c r="G57" s="4"/>
      <c r="H57" s="4"/>
    </row>
    <row r="58" spans="2:7" ht="12.75">
      <c r="B58" t="s">
        <v>30</v>
      </c>
      <c r="C58" t="s">
        <v>87</v>
      </c>
      <c r="G58" s="6">
        <v>226760</v>
      </c>
    </row>
    <row r="59" spans="2:7" ht="12.75">
      <c r="B59" t="s">
        <v>34</v>
      </c>
      <c r="C59" t="s">
        <v>88</v>
      </c>
      <c r="G59" s="6">
        <v>73133.27</v>
      </c>
    </row>
    <row r="60" spans="2:7" ht="12.75">
      <c r="B60" t="s">
        <v>35</v>
      </c>
      <c r="C60" t="s">
        <v>89</v>
      </c>
      <c r="G60" s="6">
        <v>73315</v>
      </c>
    </row>
    <row r="61" spans="2:7" ht="12.75">
      <c r="B61" t="s">
        <v>36</v>
      </c>
      <c r="C61" t="s">
        <v>90</v>
      </c>
      <c r="G61" s="6">
        <v>84123</v>
      </c>
    </row>
    <row r="62" spans="2:7" ht="12.75">
      <c r="B62" t="s">
        <v>37</v>
      </c>
      <c r="C62" t="s">
        <v>91</v>
      </c>
      <c r="G62" s="6">
        <v>13878</v>
      </c>
    </row>
    <row r="63" spans="2:7" ht="12.75">
      <c r="B63" t="s">
        <v>38</v>
      </c>
      <c r="C63" t="s">
        <v>92</v>
      </c>
      <c r="G63" s="6">
        <v>8119.35</v>
      </c>
    </row>
    <row r="64" spans="2:7" ht="12.75">
      <c r="B64" t="s">
        <v>39</v>
      </c>
      <c r="C64" t="s">
        <v>93</v>
      </c>
      <c r="G64" s="6">
        <v>16894</v>
      </c>
    </row>
    <row r="65" spans="2:7" ht="12.75">
      <c r="B65" t="s">
        <v>40</v>
      </c>
      <c r="C65" t="s">
        <v>94</v>
      </c>
      <c r="G65" s="6">
        <v>8959.05</v>
      </c>
    </row>
    <row r="66" spans="2:7" ht="12.75">
      <c r="B66" t="s">
        <v>41</v>
      </c>
      <c r="C66" t="s">
        <v>98</v>
      </c>
      <c r="G66" s="6">
        <v>40626</v>
      </c>
    </row>
    <row r="67" spans="2:7" ht="12.75">
      <c r="B67" t="s">
        <v>42</v>
      </c>
      <c r="C67" t="s">
        <v>95</v>
      </c>
      <c r="G67" s="6">
        <v>6228.45</v>
      </c>
    </row>
    <row r="68" spans="2:7" ht="12.75">
      <c r="B68" t="s">
        <v>41</v>
      </c>
      <c r="C68" t="s">
        <v>96</v>
      </c>
      <c r="G68" s="6">
        <v>1957.5</v>
      </c>
    </row>
    <row r="69" spans="2:7" ht="12.75">
      <c r="B69" t="s">
        <v>42</v>
      </c>
      <c r="C69" t="s">
        <v>97</v>
      </c>
      <c r="G69" s="6">
        <v>275000</v>
      </c>
    </row>
    <row r="70" spans="2:7" ht="12.75">
      <c r="B70" t="s">
        <v>52</v>
      </c>
      <c r="C70" t="s">
        <v>113</v>
      </c>
      <c r="G70" s="6">
        <v>86080</v>
      </c>
    </row>
    <row r="71" ht="12.75">
      <c r="C71" t="s">
        <v>61</v>
      </c>
    </row>
    <row r="73" spans="5:8" s="1" customFormat="1" ht="12.75">
      <c r="E73" s="1" t="s">
        <v>47</v>
      </c>
      <c r="G73" s="4"/>
      <c r="H73" s="4">
        <f>SUM(G58:G72)</f>
        <v>915073.6199999999</v>
      </c>
    </row>
    <row r="77" spans="1:8" s="1" customFormat="1" ht="12.75">
      <c r="A77" s="1">
        <v>6</v>
      </c>
      <c r="B77" s="1" t="s">
        <v>22</v>
      </c>
      <c r="G77" s="4"/>
      <c r="H77" s="4"/>
    </row>
    <row r="78" spans="2:7" ht="12.75">
      <c r="B78" t="s">
        <v>30</v>
      </c>
      <c r="C78" t="s">
        <v>99</v>
      </c>
      <c r="G78" s="6">
        <v>167647</v>
      </c>
    </row>
    <row r="79" spans="2:7" ht="12.75">
      <c r="B79" t="s">
        <v>34</v>
      </c>
      <c r="C79" t="s">
        <v>100</v>
      </c>
      <c r="G79" s="6">
        <v>55000</v>
      </c>
    </row>
    <row r="80" spans="2:7" ht="12.75">
      <c r="B80" t="s">
        <v>35</v>
      </c>
      <c r="C80" t="s">
        <v>101</v>
      </c>
      <c r="G80" s="6">
        <v>17500</v>
      </c>
    </row>
    <row r="81" spans="2:7" ht="12.75">
      <c r="B81" t="s">
        <v>36</v>
      </c>
      <c r="C81" t="s">
        <v>102</v>
      </c>
      <c r="G81" s="6">
        <v>5000</v>
      </c>
    </row>
    <row r="82" spans="2:7" ht="12.75">
      <c r="B82" t="s">
        <v>37</v>
      </c>
      <c r="C82" t="s">
        <v>103</v>
      </c>
      <c r="G82" s="6">
        <v>7500</v>
      </c>
    </row>
    <row r="83" spans="2:7" ht="12.75">
      <c r="B83" t="s">
        <v>38</v>
      </c>
      <c r="C83" t="s">
        <v>104</v>
      </c>
      <c r="G83" s="6">
        <v>25000</v>
      </c>
    </row>
    <row r="84" spans="2:7" ht="12.75">
      <c r="B84" t="s">
        <v>39</v>
      </c>
      <c r="C84" t="s">
        <v>105</v>
      </c>
      <c r="G84" s="6">
        <v>109000</v>
      </c>
    </row>
    <row r="85" spans="2:7" ht="12.75">
      <c r="B85" t="s">
        <v>40</v>
      </c>
      <c r="C85" t="s">
        <v>106</v>
      </c>
      <c r="G85" s="6">
        <v>144210</v>
      </c>
    </row>
    <row r="86" spans="2:7" ht="12.75">
      <c r="B86" t="s">
        <v>41</v>
      </c>
      <c r="C86" t="s">
        <v>107</v>
      </c>
      <c r="G86" s="6">
        <v>125250</v>
      </c>
    </row>
    <row r="87" spans="2:7" ht="12.75">
      <c r="B87" t="s">
        <v>42</v>
      </c>
      <c r="C87" t="s">
        <v>108</v>
      </c>
      <c r="G87" s="6">
        <v>141500</v>
      </c>
    </row>
    <row r="89" spans="5:8" s="1" customFormat="1" ht="12.75">
      <c r="E89" s="1" t="s">
        <v>48</v>
      </c>
      <c r="G89" s="4"/>
      <c r="H89" s="4">
        <f>SUM(G78:G87)</f>
        <v>797607</v>
      </c>
    </row>
    <row r="92" spans="1:8" s="1" customFormat="1" ht="12.75">
      <c r="A92" s="1">
        <v>7</v>
      </c>
      <c r="B92" s="1" t="s">
        <v>26</v>
      </c>
      <c r="G92" s="4"/>
      <c r="H92" s="4"/>
    </row>
    <row r="93" spans="2:7" ht="12.75">
      <c r="B93" t="s">
        <v>49</v>
      </c>
      <c r="C93" t="s">
        <v>109</v>
      </c>
      <c r="F93" t="s">
        <v>110</v>
      </c>
      <c r="G93" s="6">
        <v>48001</v>
      </c>
    </row>
    <row r="94" ht="12.75">
      <c r="C94" s="29" t="s">
        <v>111</v>
      </c>
    </row>
    <row r="95" spans="5:8" s="1" customFormat="1" ht="12.75">
      <c r="E95" s="1" t="s">
        <v>50</v>
      </c>
      <c r="G95" s="4"/>
      <c r="H95" s="4">
        <f>+G93</f>
        <v>48001</v>
      </c>
    </row>
    <row r="99" spans="1:10" s="1" customFormat="1" ht="12.75">
      <c r="A99" s="1" t="s">
        <v>51</v>
      </c>
      <c r="G99" s="4"/>
      <c r="H99" s="4">
        <f>SUM(H12:H97)</f>
        <v>4600000.35</v>
      </c>
      <c r="J99" s="8"/>
    </row>
    <row r="100" spans="3:10" ht="12.75">
      <c r="C100" s="2"/>
      <c r="J100" s="2"/>
    </row>
    <row r="101" spans="5:7" ht="12.75">
      <c r="E101" s="2"/>
      <c r="G101" s="7"/>
    </row>
  </sheetData>
  <printOptions/>
  <pageMargins left="0.75" right="0.75" top="1" bottom="1" header="0.5" footer="0.5"/>
  <pageSetup fitToHeight="2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Tomi Winfree</cp:lastModifiedBy>
  <cp:lastPrinted>2005-03-30T20:20:38Z</cp:lastPrinted>
  <dcterms:created xsi:type="dcterms:W3CDTF">2000-12-13T17:56:22Z</dcterms:created>
  <dcterms:modified xsi:type="dcterms:W3CDTF">2005-03-31T15:51:42Z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</Properties>
</file>